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190" tabRatio="393" activeTab="1"/>
  </bookViews>
  <sheets>
    <sheet name="задвижки 01.01.2022 (2)" sheetId="1" r:id="rId1"/>
    <sheet name="Затворы, Фильтры, Ковера (2)" sheetId="2" r:id="rId2"/>
    <sheet name="Лист1" sheetId="3" r:id="rId3"/>
  </sheets>
  <definedNames>
    <definedName name="_xlnm.Print_Area" localSheetId="1">'Затворы, Фильтры, Ковера (2)'!$A$1:$J$65</definedName>
  </definedNames>
  <calcPr fullCalcOnLoad="1"/>
</workbook>
</file>

<file path=xl/sharedStrings.xml><?xml version="1.0" encoding="utf-8"?>
<sst xmlns="http://schemas.openxmlformats.org/spreadsheetml/2006/main" count="102" uniqueCount="58">
  <si>
    <t>Размер партии</t>
  </si>
  <si>
    <t>до 100 тыс. руб</t>
  </si>
  <si>
    <t>свыше 100 тыс. руб</t>
  </si>
  <si>
    <t>Наименование</t>
  </si>
  <si>
    <t>Ду</t>
  </si>
  <si>
    <t>Масса,
кг</t>
  </si>
  <si>
    <t>Розница</t>
  </si>
  <si>
    <t>Опт</t>
  </si>
  <si>
    <t>Цена без НДС</t>
  </si>
  <si>
    <t>Цена с
 НДС</t>
  </si>
  <si>
    <t>Цена с НДС</t>
  </si>
  <si>
    <r>
      <t xml:space="preserve">   *</t>
    </r>
    <r>
      <rPr>
        <sz val="10"/>
        <rFont val="Times New Roman"/>
        <family val="1"/>
      </rPr>
      <t>200</t>
    </r>
  </si>
  <si>
    <r>
      <t xml:space="preserve"> **</t>
    </r>
    <r>
      <rPr>
        <sz val="10"/>
        <rFont val="Times New Roman"/>
        <family val="1"/>
      </rPr>
      <t>250</t>
    </r>
  </si>
  <si>
    <r>
      <t xml:space="preserve"> **</t>
    </r>
    <r>
      <rPr>
        <sz val="10"/>
        <rFont val="Times New Roman"/>
        <family val="1"/>
      </rPr>
      <t>300</t>
    </r>
  </si>
  <si>
    <t>Задвижки чугунные параллельные двухдисковые под эл. привод</t>
  </si>
  <si>
    <t xml:space="preserve"> **250</t>
  </si>
  <si>
    <t xml:space="preserve"> **300</t>
  </si>
  <si>
    <t xml:space="preserve"> *Ду 200 PN 16 — ответные фланцы с 12 отверстиями
  Ду 200 PN 10 — ответные фланцы с 8 отверстиями</t>
  </si>
  <si>
    <t>(оговаривается при заказе)</t>
  </si>
  <si>
    <t>масса,
Кг</t>
  </si>
  <si>
    <t>До 50 тыс.руб.</t>
  </si>
  <si>
    <t>Свыше 50 тыс.руб.</t>
  </si>
  <si>
    <t>Масса, кг</t>
  </si>
  <si>
    <r>
      <t>*</t>
    </r>
    <r>
      <rPr>
        <sz val="10"/>
        <rFont val="Times New Roman"/>
        <family val="1"/>
      </rPr>
      <t>200</t>
    </r>
  </si>
  <si>
    <r>
      <t>*</t>
    </r>
    <r>
      <rPr>
        <sz val="10"/>
        <rFont val="Times New Roman"/>
        <family val="1"/>
      </rPr>
      <t>250</t>
    </r>
  </si>
  <si>
    <t>Ковер чугунный газовый</t>
  </si>
  <si>
    <t>малый</t>
  </si>
  <si>
    <t>большой</t>
  </si>
  <si>
    <t xml:space="preserve"> * Ду 200-Ду250 выпускаются только на давление PN 1,0 Мпа(10атм)</t>
  </si>
  <si>
    <t>Мы дорожим репутацией завода, интересы покупателя для нас превыше всего.
Качество продукции, четкое соблюдение обязательств-основные принципы работы предприятия.</t>
  </si>
  <si>
    <r>
      <t>*</t>
    </r>
    <r>
      <rPr>
        <sz val="10"/>
        <rFont val="Times New Roman"/>
        <family val="1"/>
      </rPr>
      <t>250
PN 1,0 Мпа</t>
    </r>
  </si>
  <si>
    <t>300
PN 1,6 Мпа</t>
  </si>
  <si>
    <t>Затворы чугунные поворотные дисковые</t>
  </si>
  <si>
    <t>Фильтры чугунные сетчатые фланцевые</t>
  </si>
  <si>
    <t>Задвижки чугунные и стальные</t>
  </si>
  <si>
    <t>До 100 тыс.руб.</t>
  </si>
  <si>
    <t>Свыше 100 тыс.руб.</t>
  </si>
  <si>
    <t>01 января 2022 г.</t>
  </si>
  <si>
    <r>
      <t xml:space="preserve">Задвижка 30ч6бк </t>
    </r>
    <r>
      <rPr>
        <u val="single"/>
        <sz val="12"/>
        <rFont val="Times New Roman"/>
        <family val="1"/>
      </rPr>
      <t xml:space="preserve">(аналог 31ч17бк)
</t>
    </r>
    <r>
      <rPr>
        <b/>
        <u val="single"/>
        <sz val="10"/>
        <rFont val="Times New Roman"/>
        <family val="1"/>
      </rPr>
      <t xml:space="preserve">Давление до PN 1,6 Мпа (16 атм)
</t>
    </r>
    <r>
      <rPr>
        <u val="single"/>
        <sz val="10"/>
        <rFont val="Times New Roman"/>
        <family val="1"/>
      </rPr>
      <t xml:space="preserve">Рабочая среда:
● вода - температура рабочей среды +115 ° С;
</t>
    </r>
    <r>
      <rPr>
        <u val="single"/>
        <sz val="10"/>
        <color indexed="8"/>
        <rFont val="Times New Roman"/>
        <family val="1"/>
      </rPr>
      <t xml:space="preserve">● </t>
    </r>
    <r>
      <rPr>
        <u val="single"/>
        <sz val="10"/>
        <rFont val="Times New Roman"/>
        <family val="1"/>
      </rPr>
      <t>масло, нефть – темп. рабочей среды +90 ° С
Класс герметичности «Д» по ГОСТ 9544</t>
    </r>
  </si>
  <si>
    <r>
      <rPr>
        <b/>
        <sz val="14"/>
        <rFont val="Times New Roman"/>
        <family val="1"/>
      </rPr>
      <t xml:space="preserve">     </t>
    </r>
    <r>
      <rPr>
        <b/>
        <u val="single"/>
        <sz val="14"/>
        <rFont val="Times New Roman"/>
        <family val="1"/>
      </rPr>
      <t>Задвижка 30ч7бк</t>
    </r>
    <r>
      <rPr>
        <b/>
        <u val="single"/>
        <sz val="13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(аналог 31ч17бк1)
</t>
    </r>
    <r>
      <rPr>
        <b/>
        <u val="single"/>
        <sz val="10"/>
        <rFont val="Times New Roman"/>
        <family val="1"/>
      </rPr>
      <t>Давление  PN 0,6Мпа (6 атм)</t>
    </r>
    <r>
      <rPr>
        <sz val="10"/>
        <rFont val="Times New Roman"/>
        <family val="1"/>
      </rPr>
      <t xml:space="preserve">                                            (</t>
    </r>
    <r>
      <rPr>
        <u val="single"/>
        <sz val="10"/>
        <rFont val="Times New Roman"/>
        <family val="1"/>
      </rPr>
      <t xml:space="preserve">Ответные фланцы на PN 1,0 Мпа (10 атм))
Рабочая среда: воздух
Температура рабочей среды +100 ° С
 Класс герметичности «А» по ГОСТ 9544 </t>
    </r>
  </si>
  <si>
    <r>
      <t xml:space="preserve">Задвижка 30ч6бр </t>
    </r>
    <r>
      <rPr>
        <u val="single"/>
        <sz val="11"/>
        <rFont val="Times New Roman"/>
        <family val="1"/>
      </rPr>
      <t xml:space="preserve">(аналог 31ч6бр) 
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Давление до PN 1,6Мпа (16 атм)
</t>
    </r>
    <r>
      <rPr>
        <u val="single"/>
        <sz val="10"/>
        <rFont val="Times New Roman"/>
        <family val="1"/>
      </rPr>
      <t xml:space="preserve">Рабочая среда : вода, пар 
 Температура рабочей среды +225 ° С 
Класс герметичности </t>
    </r>
    <r>
      <rPr>
        <u val="single"/>
        <sz val="10"/>
        <color indexed="8"/>
        <rFont val="Times New Roman"/>
        <family val="1"/>
      </rPr>
      <t>«Д»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по ГОСТ 9544</t>
    </r>
    <r>
      <rPr>
        <sz val="10"/>
        <color indexed="8"/>
        <rFont val="Times New Roman"/>
        <family val="1"/>
      </rPr>
      <t xml:space="preserve">
</t>
    </r>
  </si>
  <si>
    <t>*200</t>
  </si>
  <si>
    <r>
      <t xml:space="preserve">250 </t>
    </r>
    <r>
      <rPr>
        <sz val="6"/>
        <rFont val="Times New Roman"/>
        <family val="1"/>
      </rPr>
      <t>фланцы PN10</t>
    </r>
  </si>
  <si>
    <r>
      <rPr>
        <b/>
        <u val="single"/>
        <sz val="14"/>
        <color indexed="8"/>
        <rFont val="Times New Roman"/>
        <family val="1"/>
      </rPr>
      <t xml:space="preserve">Задвижка 30с41нж  
</t>
    </r>
    <r>
      <rPr>
        <b/>
        <u val="single"/>
        <sz val="9"/>
        <color indexed="8"/>
        <rFont val="Times New Roman"/>
        <family val="1"/>
      </rPr>
      <t xml:space="preserve"> Давление до PN 1,6Мпа (16 атм)
</t>
    </r>
    <r>
      <rPr>
        <u val="single"/>
        <sz val="10"/>
        <color indexed="8"/>
        <rFont val="Times New Roman"/>
        <family val="1"/>
      </rPr>
      <t>Рабочая среда : вода, пар, жидкие нефтепродукты
Температура рабочей среды +450 ° С 
Класс герметичности «А» по ГОСТ 9544</t>
    </r>
    <r>
      <rPr>
        <sz val="10"/>
        <color indexed="8"/>
        <rFont val="Times New Roman"/>
        <family val="1"/>
      </rPr>
      <t xml:space="preserve">
</t>
    </r>
  </si>
  <si>
    <r>
      <t xml:space="preserve">Задвижка 30ч 906бр 
под электропривод
</t>
    </r>
    <r>
      <rPr>
        <u val="single"/>
        <sz val="10"/>
        <color indexed="8"/>
        <rFont val="Times New Roman"/>
        <family val="1"/>
      </rPr>
      <t>Давление до PN 1,6 Мпа (16 атм)
Рабочая среда: вода, пар
Температура рабочей среды +225 ° С
Класс герметичности «Д» по ГОСТ 9544</t>
    </r>
    <r>
      <rPr>
        <sz val="10"/>
        <color indexed="8"/>
        <rFont val="Times New Roman"/>
        <family val="1"/>
      </rPr>
      <t xml:space="preserve">
</t>
    </r>
  </si>
  <si>
    <t>Вся продукция сертифицирована. Гарантия качества!</t>
  </si>
  <si>
    <t>Отгрузка производится автотранспортной компанией, самовывоз или 20-ти, 24-х тонными контейнерами.</t>
  </si>
  <si>
    <r>
      <rPr>
        <b/>
        <u val="single"/>
        <sz val="14"/>
        <rFont val="Times New Roman"/>
        <family val="1"/>
      </rPr>
      <t xml:space="preserve">Затвор 32ч1р
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 xml:space="preserve">PN 1,6МПа*
</t>
    </r>
    <r>
      <rPr>
        <u val="single"/>
        <sz val="10"/>
        <rFont val="Times New Roman"/>
        <family val="1"/>
      </rPr>
      <t xml:space="preserve">Рабочая среда: </t>
    </r>
    <r>
      <rPr>
        <b/>
        <u val="single"/>
        <sz val="10"/>
        <rFont val="Times New Roman"/>
        <family val="1"/>
      </rPr>
      <t xml:space="preserve">вода при темп. + </t>
    </r>
    <r>
      <rPr>
        <b/>
        <u val="single"/>
        <sz val="10"/>
        <color indexed="8"/>
        <rFont val="Times New Roman"/>
        <family val="1"/>
      </rPr>
      <t xml:space="preserve">115 ° C
</t>
    </r>
    <r>
      <rPr>
        <u val="single"/>
        <sz val="10"/>
        <rFont val="Times New Roman"/>
        <family val="1"/>
      </rPr>
      <t xml:space="preserve">Герметичность затвора по </t>
    </r>
    <r>
      <rPr>
        <b/>
        <u val="single"/>
        <sz val="10"/>
        <rFont val="Times New Roman"/>
        <family val="1"/>
      </rPr>
      <t>классу «А»</t>
    </r>
    <r>
      <rPr>
        <u val="single"/>
        <sz val="10"/>
        <rFont val="Times New Roman"/>
        <family val="1"/>
      </rPr>
      <t xml:space="preserve"> по ГОСТ 9544</t>
    </r>
    <r>
      <rPr>
        <sz val="10"/>
        <rFont val="Times New Roman"/>
        <family val="1"/>
      </rPr>
      <t xml:space="preserve">
</t>
    </r>
  </si>
  <si>
    <r>
      <t xml:space="preserve">Затвор 32ч901р под привод 
</t>
    </r>
    <r>
      <rPr>
        <b/>
        <u val="single"/>
        <sz val="10"/>
        <rFont val="Times New Roman"/>
        <family val="1"/>
      </rPr>
      <t xml:space="preserve">Давление PN 1,6МПа*
</t>
    </r>
    <r>
      <rPr>
        <u val="single"/>
        <sz val="10"/>
        <rFont val="Times New Roman"/>
        <family val="1"/>
      </rPr>
      <t>Рабочая среда:</t>
    </r>
    <r>
      <rPr>
        <b/>
        <u val="single"/>
        <sz val="10"/>
        <rFont val="Times New Roman"/>
        <family val="1"/>
      </rPr>
      <t xml:space="preserve"> вода t +115 ° C  
</t>
    </r>
    <r>
      <rPr>
        <u val="single"/>
        <sz val="10"/>
        <rFont val="Times New Roman"/>
        <family val="1"/>
      </rPr>
      <t xml:space="preserve">гермет. затвора </t>
    </r>
    <r>
      <rPr>
        <b/>
        <u val="single"/>
        <sz val="10"/>
        <rFont val="Times New Roman"/>
        <family val="1"/>
      </rPr>
      <t>по классу "А"</t>
    </r>
    <r>
      <rPr>
        <u val="single"/>
        <sz val="10"/>
        <rFont val="Times New Roman"/>
        <family val="1"/>
      </rPr>
      <t xml:space="preserve"> по ГОСТ 9544 
</t>
    </r>
  </si>
  <si>
    <r>
      <t>*30</t>
    </r>
    <r>
      <rPr>
        <sz val="10"/>
        <rFont val="Times New Roman"/>
        <family val="1"/>
      </rPr>
      <t>0</t>
    </r>
  </si>
  <si>
    <r>
      <t xml:space="preserve">Затвор 32ч301р с редуктором
</t>
    </r>
    <r>
      <rPr>
        <u val="single"/>
        <sz val="10"/>
        <rFont val="Times New Roman"/>
        <family val="1"/>
      </rPr>
      <t xml:space="preserve">Рабочая среда: </t>
    </r>
    <r>
      <rPr>
        <b/>
        <u val="single"/>
        <sz val="10"/>
        <rFont val="Times New Roman"/>
        <family val="1"/>
      </rPr>
      <t xml:space="preserve">вода t +115 ° C </t>
    </r>
    <r>
      <rPr>
        <u val="single"/>
        <sz val="10"/>
        <rFont val="Times New Roman"/>
        <family val="1"/>
      </rPr>
      <t xml:space="preserve"> 
гермет. затвора по классу "А" по ГОСТ 9544 </t>
    </r>
  </si>
  <si>
    <r>
      <rPr>
        <b/>
        <u val="single"/>
        <sz val="14"/>
        <rFont val="Times New Roman"/>
        <family val="1"/>
      </rPr>
      <t xml:space="preserve">
Фильтр с магнитной вставкой ФСМ</t>
    </r>
    <r>
      <rPr>
        <u val="single"/>
        <sz val="12"/>
        <rFont val="Times New Roman"/>
        <family val="1"/>
      </rPr>
      <t xml:space="preserve"> 
 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>PN 1,6Мпа</t>
    </r>
    <r>
      <rPr>
        <u val="single"/>
        <sz val="10"/>
        <rFont val="Times New Roman"/>
        <family val="1"/>
      </rPr>
      <t xml:space="preserve">
Рабочая среда: </t>
    </r>
    <r>
      <rPr>
        <b/>
        <u val="single"/>
        <sz val="10"/>
        <rFont val="Times New Roman"/>
        <family val="1"/>
      </rPr>
      <t xml:space="preserve">вода, воздух, пар, нейтральные среды </t>
    </r>
    <r>
      <rPr>
        <u val="single"/>
        <sz val="10"/>
        <rFont val="Times New Roman"/>
        <family val="1"/>
      </rPr>
      <t xml:space="preserve">
 Температура рабочей среды </t>
    </r>
    <r>
      <rPr>
        <b/>
        <u val="single"/>
        <sz val="10"/>
        <rFont val="Times New Roman"/>
        <family val="1"/>
      </rPr>
      <t>+150 °</t>
    </r>
    <r>
      <rPr>
        <b/>
        <u val="single"/>
        <vertAlign val="superscript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С</t>
    </r>
    <r>
      <rPr>
        <u val="single"/>
        <sz val="10"/>
        <rFont val="Times New Roman"/>
        <family val="1"/>
      </rPr>
      <t xml:space="preserve"> 
</t>
    </r>
  </si>
  <si>
    <r>
      <rPr>
        <b/>
        <u val="single"/>
        <sz val="14"/>
        <rFont val="Times New Roman"/>
        <family val="1"/>
      </rPr>
      <t xml:space="preserve">
Фильтр сетчатый осадочный ФСО</t>
    </r>
    <r>
      <rPr>
        <u val="single"/>
        <sz val="12"/>
        <rFont val="Times New Roman"/>
        <family val="1"/>
      </rPr>
      <t xml:space="preserve"> 
 </t>
    </r>
    <r>
      <rPr>
        <u val="single"/>
        <sz val="10"/>
        <rFont val="Times New Roman"/>
        <family val="1"/>
      </rPr>
      <t xml:space="preserve">Давление </t>
    </r>
    <r>
      <rPr>
        <b/>
        <u val="single"/>
        <sz val="10"/>
        <rFont val="Times New Roman"/>
        <family val="1"/>
      </rPr>
      <t>PN 1,6Мпа</t>
    </r>
    <r>
      <rPr>
        <u val="single"/>
        <sz val="10"/>
        <rFont val="Times New Roman"/>
        <family val="1"/>
      </rPr>
      <t xml:space="preserve">
Рабочая среда: </t>
    </r>
    <r>
      <rPr>
        <b/>
        <u val="single"/>
        <sz val="10"/>
        <rFont val="Times New Roman"/>
        <family val="1"/>
      </rPr>
      <t xml:space="preserve">вода, воздух, пар, нейтральные среды </t>
    </r>
    <r>
      <rPr>
        <u val="single"/>
        <sz val="10"/>
        <rFont val="Times New Roman"/>
        <family val="1"/>
      </rPr>
      <t xml:space="preserve">
 Температура рабочей среды </t>
    </r>
    <r>
      <rPr>
        <b/>
        <u val="single"/>
        <sz val="10"/>
        <rFont val="Times New Roman"/>
        <family val="1"/>
      </rPr>
      <t>+150 °</t>
    </r>
    <r>
      <rPr>
        <b/>
        <u val="single"/>
        <vertAlign val="superscript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С</t>
    </r>
    <r>
      <rPr>
        <u val="single"/>
        <sz val="10"/>
        <rFont val="Times New Roman"/>
        <family val="1"/>
      </rPr>
      <t xml:space="preserve"> 
</t>
    </r>
  </si>
  <si>
    <t>По запросу</t>
  </si>
  <si>
    <r>
      <rPr>
        <b/>
        <u val="single"/>
        <sz val="14"/>
        <rFont val="Times New Roman"/>
        <family val="1"/>
      </rPr>
      <t>Задвижка 30ч39р SLG13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+115° С, воздух до +115 ° С 
Класс герметичности «А» по ГОСТ 9544</t>
    </r>
  </si>
  <si>
    <r>
      <rPr>
        <b/>
        <u val="single"/>
        <sz val="14"/>
        <rFont val="Times New Roman"/>
        <family val="1"/>
      </rPr>
      <t>Задвижка 30ч39р SL12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+150 ° С, воздух до +115 ° С 
Класс герметичности «А» по ГОСТ 9544</t>
    </r>
  </si>
  <si>
    <r>
      <rPr>
        <b/>
        <u val="single"/>
        <sz val="14"/>
        <rFont val="Times New Roman"/>
        <family val="1"/>
      </rPr>
      <t>Задвижка 30ч39р SL14</t>
    </r>
    <r>
      <rPr>
        <u val="single"/>
        <sz val="10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>Давление до PN 1,6Мпа (16 атм)</t>
    </r>
    <r>
      <rPr>
        <u val="single"/>
        <sz val="10"/>
        <rFont val="Times New Roman"/>
        <family val="1"/>
      </rPr>
      <t xml:space="preserve">
Рабочая среда : вода, воздух 
 Температура рабочей среды:  вода до +115° С, воздух до +115 ° С 
Класс герметичности «А» по ГОСТ 9544</t>
    </r>
  </si>
  <si>
    <r>
      <t>З</t>
    </r>
    <r>
      <rPr>
        <b/>
        <u val="single"/>
        <sz val="14"/>
        <rFont val="Times New Roman"/>
        <family val="1"/>
      </rPr>
      <t>адвижка 30ч39р SLG11</t>
    </r>
    <r>
      <rPr>
        <b/>
        <u val="single"/>
        <sz val="14"/>
        <rFont val="Times New Roman"/>
        <family val="1"/>
      </rPr>
      <t xml:space="preserve">
 </t>
    </r>
    <r>
      <rPr>
        <b/>
        <u val="single"/>
        <sz val="10"/>
        <rFont val="Times New Roman"/>
        <family val="1"/>
      </rPr>
      <t xml:space="preserve">Давление до PN 1,6Мпа (16 атм)
</t>
    </r>
    <r>
      <rPr>
        <u val="single"/>
        <sz val="10"/>
        <rFont val="Times New Roman"/>
        <family val="1"/>
      </rPr>
      <t>Рабочая среда : вода, воздух 
 Температура рабочей среды:  вода до +150 ° С, воздух до +115 ° С 
Класс герметичности «А» по ГОСТ 9544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</si>
</sst>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#,##0_ ;\-#,##0\ "/>
    <numFmt numFmtId="180" formatCode="#,##0.0_ ;\-#,##0.0\ "/>
    <numFmt numFmtId="181" formatCode="#,##0.00_ ;\-#,##0.00\ "/>
  </numFmts>
  <fonts count="7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u val="single"/>
      <sz val="12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b/>
      <i/>
      <sz val="10.5"/>
      <name val="Times New Roman"/>
      <family val="1"/>
    </font>
    <font>
      <b/>
      <u val="single"/>
      <sz val="13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6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2" fontId="1" fillId="0" borderId="0" applyFill="0" applyBorder="0" applyAlignment="0" applyProtection="0"/>
    <xf numFmtId="169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/>
    </xf>
    <xf numFmtId="172" fontId="2" fillId="34" borderId="30" xfId="58" applyFont="1" applyFill="1" applyBorder="1" applyAlignment="1" applyProtection="1">
      <alignment horizontal="left" vertical="top" wrapText="1"/>
      <protection/>
    </xf>
    <xf numFmtId="172" fontId="2" fillId="34" borderId="31" xfId="58" applyFont="1" applyFill="1" applyBorder="1" applyAlignment="1" applyProtection="1">
      <alignment horizontal="left" vertical="top" wrapText="1"/>
      <protection/>
    </xf>
    <xf numFmtId="4" fontId="12" fillId="0" borderId="3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4" fontId="15" fillId="0" borderId="54" xfId="0" applyNumberFormat="1" applyFont="1" applyFill="1" applyBorder="1" applyAlignment="1">
      <alignment horizontal="center" vertical="center" wrapText="1"/>
    </xf>
    <xf numFmtId="2" fontId="3" fillId="0" borderId="55" xfId="0" applyNumberFormat="1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/>
    </xf>
    <xf numFmtId="172" fontId="2" fillId="34" borderId="32" xfId="58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61" xfId="0" applyFont="1" applyBorder="1" applyAlignment="1" applyProtection="1">
      <alignment vertical="center"/>
      <protection hidden="1"/>
    </xf>
    <xf numFmtId="0" fontId="22" fillId="0" borderId="62" xfId="0" applyFont="1" applyBorder="1" applyAlignment="1" applyProtection="1">
      <alignment vertical="center"/>
      <protection hidden="1"/>
    </xf>
    <xf numFmtId="0" fontId="22" fillId="0" borderId="62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wrapText="1"/>
      <protection hidden="1"/>
    </xf>
    <xf numFmtId="0" fontId="18" fillId="0" borderId="64" xfId="0" applyFont="1" applyBorder="1" applyAlignment="1" applyProtection="1">
      <alignment horizontal="center" wrapText="1"/>
      <protection hidden="1"/>
    </xf>
    <xf numFmtId="0" fontId="8" fillId="0" borderId="61" xfId="0" applyFont="1" applyBorder="1" applyAlignment="1" applyProtection="1">
      <alignment vertical="center" wrapText="1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18" fillId="0" borderId="67" xfId="0" applyFont="1" applyBorder="1" applyAlignment="1" applyProtection="1">
      <alignment horizontal="center" wrapText="1"/>
      <protection hidden="1"/>
    </xf>
    <xf numFmtId="0" fontId="18" fillId="0" borderId="68" xfId="0" applyFont="1" applyBorder="1" applyAlignment="1" applyProtection="1">
      <alignment horizontal="center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3" fillId="0" borderId="70" xfId="0" applyNumberFormat="1" applyFont="1" applyBorder="1" applyAlignment="1" applyProtection="1">
      <alignment horizontal="center" vertical="center"/>
      <protection hidden="1"/>
    </xf>
    <xf numFmtId="2" fontId="2" fillId="0" borderId="71" xfId="0" applyNumberFormat="1" applyFont="1" applyBorder="1" applyAlignment="1" applyProtection="1">
      <alignment horizontal="center" vertical="center"/>
      <protection hidden="1"/>
    </xf>
    <xf numFmtId="2" fontId="3" fillId="0" borderId="72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73" xfId="0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3" fillId="0" borderId="73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3" fillId="0" borderId="74" xfId="0" applyNumberFormat="1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hidden="1"/>
    </xf>
    <xf numFmtId="0" fontId="2" fillId="0" borderId="76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3" fillId="0" borderId="77" xfId="0" applyNumberFormat="1" applyFont="1" applyBorder="1" applyAlignment="1" applyProtection="1">
      <alignment horizontal="center" vertical="center"/>
      <protection hidden="1"/>
    </xf>
    <xf numFmtId="2" fontId="2" fillId="0" borderId="78" xfId="0" applyNumberFormat="1" applyFont="1" applyBorder="1" applyAlignment="1" applyProtection="1">
      <alignment horizontal="center" vertical="center"/>
      <protection hidden="1"/>
    </xf>
    <xf numFmtId="2" fontId="3" fillId="0" borderId="79" xfId="0" applyNumberFormat="1" applyFont="1" applyBorder="1" applyAlignment="1" applyProtection="1">
      <alignment horizontal="center" vertical="center"/>
      <protection hidden="1"/>
    </xf>
    <xf numFmtId="0" fontId="2" fillId="0" borderId="8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81" xfId="0" applyFont="1" applyBorder="1" applyAlignment="1" applyProtection="1">
      <alignment/>
      <protection hidden="1"/>
    </xf>
    <xf numFmtId="0" fontId="13" fillId="0" borderId="80" xfId="0" applyFont="1" applyBorder="1" applyAlignment="1" applyProtection="1">
      <alignment vertical="center" wrapText="1"/>
      <protection hidden="1"/>
    </xf>
    <xf numFmtId="0" fontId="13" fillId="0" borderId="81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2" fontId="2" fillId="0" borderId="82" xfId="0" applyNumberFormat="1" applyFont="1" applyBorder="1" applyAlignment="1" applyProtection="1">
      <alignment horizontal="center" vertical="center"/>
      <protection hidden="1"/>
    </xf>
    <xf numFmtId="2" fontId="2" fillId="0" borderId="83" xfId="0" applyNumberFormat="1" applyFont="1" applyBorder="1" applyAlignment="1" applyProtection="1">
      <alignment horizontal="center" vertical="center"/>
      <protection hidden="1"/>
    </xf>
    <xf numFmtId="2" fontId="3" fillId="0" borderId="84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2" fontId="2" fillId="0" borderId="85" xfId="0" applyNumberFormat="1" applyFont="1" applyBorder="1" applyAlignment="1" applyProtection="1">
      <alignment horizontal="center" vertical="center"/>
      <protection hidden="1"/>
    </xf>
    <xf numFmtId="2" fontId="3" fillId="0" borderId="86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87" xfId="0" applyFont="1" applyBorder="1" applyAlignment="1" applyProtection="1">
      <alignment horizontal="center" vertical="center" wrapText="1"/>
      <protection hidden="1"/>
    </xf>
    <xf numFmtId="0" fontId="23" fillId="0" borderId="87" xfId="0" applyFont="1" applyBorder="1" applyAlignment="1" applyProtection="1">
      <alignment horizontal="center" vertical="center" wrapText="1"/>
      <protection hidden="1"/>
    </xf>
    <xf numFmtId="0" fontId="23" fillId="0" borderId="80" xfId="0" applyFont="1" applyBorder="1" applyAlignment="1" applyProtection="1">
      <alignment horizontal="center" vertical="center" wrapText="1"/>
      <protection hidden="1"/>
    </xf>
    <xf numFmtId="0" fontId="23" fillId="0" borderId="88" xfId="0" applyFont="1" applyBorder="1" applyAlignment="1" applyProtection="1">
      <alignment horizontal="center" vertical="center" wrapText="1"/>
      <protection hidden="1"/>
    </xf>
    <xf numFmtId="0" fontId="23" fillId="0" borderId="89" xfId="0" applyFont="1" applyBorder="1" applyAlignment="1" applyProtection="1">
      <alignment horizontal="center" vertical="center" wrapText="1"/>
      <protection hidden="1"/>
    </xf>
    <xf numFmtId="0" fontId="23" fillId="0" borderId="81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23" fillId="0" borderId="52" xfId="0" applyFont="1" applyBorder="1" applyAlignment="1" applyProtection="1">
      <alignment horizontal="center" vertical="center" wrapText="1"/>
      <protection hidden="1"/>
    </xf>
    <xf numFmtId="2" fontId="2" fillId="0" borderId="30" xfId="0" applyNumberFormat="1" applyFont="1" applyBorder="1" applyAlignment="1" applyProtection="1">
      <alignment horizontal="center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2" fontId="2" fillId="0" borderId="90" xfId="0" applyNumberFormat="1" applyFont="1" applyBorder="1" applyAlignment="1" applyProtection="1">
      <alignment horizontal="center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3" fillId="0" borderId="91" xfId="0" applyFont="1" applyBorder="1" applyAlignment="1" applyProtection="1">
      <alignment horizontal="center" vertical="center" wrapText="1"/>
      <protection hidden="1"/>
    </xf>
    <xf numFmtId="2" fontId="2" fillId="0" borderId="32" xfId="0" applyNumberFormat="1" applyFont="1" applyBorder="1" applyAlignment="1" applyProtection="1">
      <alignment horizontal="center" vertical="center" wrapText="1"/>
      <protection hidden="1"/>
    </xf>
    <xf numFmtId="2" fontId="3" fillId="0" borderId="33" xfId="0" applyNumberFormat="1" applyFont="1" applyBorder="1" applyAlignment="1" applyProtection="1">
      <alignment horizontal="center" vertical="center" wrapText="1"/>
      <protection hidden="1"/>
    </xf>
    <xf numFmtId="2" fontId="2" fillId="0" borderId="92" xfId="0" applyNumberFormat="1" applyFont="1" applyBorder="1" applyAlignment="1" applyProtection="1">
      <alignment horizontal="center" vertical="center" wrapText="1"/>
      <protection hidden="1"/>
    </xf>
    <xf numFmtId="2" fontId="3" fillId="0" borderId="44" xfId="0" applyNumberFormat="1" applyFont="1" applyBorder="1" applyAlignment="1" applyProtection="1">
      <alignment horizontal="center" vertical="center" wrapText="1"/>
      <protection hidden="1"/>
    </xf>
    <xf numFmtId="0" fontId="18" fillId="0" borderId="93" xfId="0" applyFont="1" applyBorder="1" applyAlignment="1" applyProtection="1">
      <alignment horizont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2" fontId="2" fillId="0" borderId="31" xfId="0" applyNumberFormat="1" applyFont="1" applyBorder="1" applyAlignment="1" applyProtection="1">
      <alignment horizontal="center" vertical="center" wrapText="1"/>
      <protection hidden="1"/>
    </xf>
    <xf numFmtId="2" fontId="3" fillId="0" borderId="26" xfId="0" applyNumberFormat="1" applyFont="1" applyBorder="1" applyAlignment="1" applyProtection="1">
      <alignment horizontal="center" vertical="center" wrapText="1"/>
      <protection hidden="1"/>
    </xf>
    <xf numFmtId="2" fontId="2" fillId="0" borderId="94" xfId="0" applyNumberFormat="1" applyFont="1" applyBorder="1" applyAlignment="1" applyProtection="1">
      <alignment horizontal="center" vertical="center" wrapText="1"/>
      <protection hidden="1"/>
    </xf>
    <xf numFmtId="2" fontId="3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2" fontId="2" fillId="0" borderId="95" xfId="0" applyNumberFormat="1" applyFont="1" applyBorder="1" applyAlignment="1" applyProtection="1">
      <alignment horizontal="center" vertical="center" wrapText="1"/>
      <protection hidden="1"/>
    </xf>
    <xf numFmtId="2" fontId="3" fillId="0" borderId="3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2" fontId="2" fillId="0" borderId="63" xfId="0" applyNumberFormat="1" applyFont="1" applyBorder="1" applyAlignment="1" applyProtection="1">
      <alignment horizontal="center" vertical="center" wrapText="1"/>
      <protection hidden="1"/>
    </xf>
    <xf numFmtId="2" fontId="3" fillId="0" borderId="96" xfId="0" applyNumberFormat="1" applyFont="1" applyBorder="1" applyAlignment="1" applyProtection="1">
      <alignment horizontal="center" vertical="center" wrapText="1"/>
      <protection hidden="1"/>
    </xf>
    <xf numFmtId="2" fontId="2" fillId="0" borderId="97" xfId="0" applyNumberFormat="1" applyFont="1" applyBorder="1" applyAlignment="1" applyProtection="1">
      <alignment horizontal="center" vertical="center" wrapText="1"/>
      <protection hidden="1"/>
    </xf>
    <xf numFmtId="2" fontId="3" fillId="0" borderId="98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82" xfId="0" applyFont="1" applyBorder="1" applyAlignment="1" applyProtection="1">
      <alignment horizontal="center" vertical="center" wrapText="1"/>
      <protection hidden="1"/>
    </xf>
    <xf numFmtId="0" fontId="23" fillId="0" borderId="99" xfId="0" applyFont="1" applyBorder="1" applyAlignment="1" applyProtection="1">
      <alignment horizontal="center" vertical="center" wrapText="1"/>
      <protection hidden="1"/>
    </xf>
    <xf numFmtId="0" fontId="23" fillId="0" borderId="49" xfId="0" applyFont="1" applyBorder="1" applyAlignment="1" applyProtection="1">
      <alignment horizontal="center" vertical="center" wrapText="1"/>
      <protection hidden="1"/>
    </xf>
    <xf numFmtId="0" fontId="23" fillId="0" borderId="10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172" fontId="1" fillId="0" borderId="0" xfId="58" applyFill="1" applyBorder="1" applyAlignment="1" applyProtection="1">
      <alignment/>
      <protection hidden="1"/>
    </xf>
    <xf numFmtId="0" fontId="2" fillId="33" borderId="3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3" fillId="33" borderId="52" xfId="0" applyNumberFormat="1" applyFont="1" applyFill="1" applyBorder="1" applyAlignment="1">
      <alignment horizontal="center" vertical="center"/>
    </xf>
    <xf numFmtId="2" fontId="3" fillId="33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2" fontId="3" fillId="33" borderId="53" xfId="0" applyNumberFormat="1" applyFont="1" applyFill="1" applyBorder="1" applyAlignment="1">
      <alignment horizontal="center" vertical="center"/>
    </xf>
    <xf numFmtId="2" fontId="3" fillId="33" borderId="26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2" fontId="2" fillId="33" borderId="39" xfId="0" applyNumberFormat="1" applyFont="1" applyFill="1" applyBorder="1" applyAlignment="1">
      <alignment horizontal="center" vertical="center"/>
    </xf>
    <xf numFmtId="2" fontId="3" fillId="33" borderId="91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2" fontId="3" fillId="33" borderId="103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3" fillId="33" borderId="41" xfId="0" applyNumberFormat="1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wrapText="1"/>
    </xf>
    <xf numFmtId="0" fontId="9" fillId="35" borderId="62" xfId="0" applyFont="1" applyFill="1" applyBorder="1" applyAlignment="1">
      <alignment horizontal="center" wrapText="1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2" fontId="10" fillId="33" borderId="106" xfId="0" applyNumberFormat="1" applyFont="1" applyFill="1" applyBorder="1" applyAlignment="1">
      <alignment horizontal="center" vertical="center" wrapText="1"/>
    </xf>
    <xf numFmtId="0" fontId="36" fillId="33" borderId="107" xfId="0" applyFont="1" applyFill="1" applyBorder="1" applyAlignment="1">
      <alignment horizontal="center" vertical="center" wrapText="1"/>
    </xf>
    <xf numFmtId="0" fontId="36" fillId="33" borderId="59" xfId="0" applyFont="1" applyFill="1" applyBorder="1" applyAlignment="1">
      <alignment horizontal="center" vertical="center" wrapText="1"/>
    </xf>
    <xf numFmtId="0" fontId="36" fillId="33" borderId="42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108" xfId="0" applyFont="1" applyFill="1" applyBorder="1" applyAlignment="1">
      <alignment horizontal="center" vertical="center" wrapText="1"/>
    </xf>
    <xf numFmtId="0" fontId="36" fillId="33" borderId="109" xfId="0" applyFont="1" applyFill="1" applyBorder="1" applyAlignment="1">
      <alignment horizontal="center" vertical="center" wrapText="1"/>
    </xf>
    <xf numFmtId="0" fontId="36" fillId="33" borderId="50" xfId="0" applyFont="1" applyFill="1" applyBorder="1" applyAlignment="1">
      <alignment horizontal="center" vertical="center" wrapText="1"/>
    </xf>
    <xf numFmtId="0" fontId="36" fillId="33" borderId="110" xfId="0" applyFont="1" applyFill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9" fillId="36" borderId="115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left" vertical="center" wrapText="1"/>
    </xf>
    <xf numFmtId="0" fontId="16" fillId="0" borderId="87" xfId="0" applyFont="1" applyFill="1" applyBorder="1" applyAlignment="1">
      <alignment horizontal="left" vertical="center" wrapText="1"/>
    </xf>
    <xf numFmtId="0" fontId="17" fillId="0" borderId="117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 wrapText="1"/>
    </xf>
    <xf numFmtId="0" fontId="11" fillId="33" borderId="106" xfId="0" applyFont="1" applyFill="1" applyBorder="1" applyAlignment="1">
      <alignment horizontal="center" vertical="center" wrapText="1"/>
    </xf>
    <xf numFmtId="0" fontId="11" fillId="33" borderId="107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14" fillId="33" borderId="87" xfId="0" applyFont="1" applyFill="1" applyBorder="1" applyAlignment="1">
      <alignment horizontal="center" vertical="center" wrapText="1"/>
    </xf>
    <xf numFmtId="0" fontId="28" fillId="33" borderId="106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/>
    </xf>
    <xf numFmtId="0" fontId="9" fillId="35" borderId="119" xfId="0" applyFont="1" applyFill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7" fillId="35" borderId="117" xfId="0" applyFont="1" applyFill="1" applyBorder="1" applyAlignment="1">
      <alignment horizontal="center"/>
    </xf>
    <xf numFmtId="0" fontId="8" fillId="0" borderId="117" xfId="0" applyFont="1" applyBorder="1" applyAlignment="1">
      <alignment/>
    </xf>
    <xf numFmtId="0" fontId="3" fillId="35" borderId="123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9" fillId="35" borderId="123" xfId="0" applyFont="1" applyFill="1" applyBorder="1" applyAlignment="1" applyProtection="1">
      <alignment horizontal="left" wrapText="1"/>
      <protection hidden="1"/>
    </xf>
    <xf numFmtId="0" fontId="19" fillId="36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8" fillId="0" borderId="109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8" fillId="0" borderId="110" xfId="0" applyFont="1" applyBorder="1" applyAlignment="1" applyProtection="1">
      <alignment horizontal="left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6" fillId="0" borderId="107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09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2" fontId="3" fillId="37" borderId="67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125" xfId="0" applyFont="1" applyFill="1" applyBorder="1" applyAlignment="1" applyProtection="1">
      <alignment horizontal="center" vertical="center" wrapText="1"/>
      <protection hidden="1"/>
    </xf>
    <xf numFmtId="2" fontId="3" fillId="37" borderId="125" xfId="0" applyNumberFormat="1" applyFont="1" applyFill="1" applyBorder="1" applyAlignment="1" applyProtection="1">
      <alignment horizontal="center" vertical="center" wrapText="1"/>
      <protection hidden="1"/>
    </xf>
    <xf numFmtId="0" fontId="4" fillId="37" borderId="68" xfId="0" applyFont="1" applyFill="1" applyBorder="1" applyAlignment="1" applyProtection="1">
      <alignment horizontal="center" vertical="center" wrapText="1"/>
      <protection hidden="1"/>
    </xf>
    <xf numFmtId="0" fontId="13" fillId="0" borderId="126" xfId="0" applyFont="1" applyBorder="1" applyAlignment="1" applyProtection="1">
      <alignment horizontal="center" vertical="center" wrapText="1"/>
      <protection hidden="1"/>
    </xf>
    <xf numFmtId="0" fontId="13" fillId="0" borderId="127" xfId="0" applyFont="1" applyBorder="1" applyAlignment="1" applyProtection="1">
      <alignment horizontal="center" vertical="center" wrapText="1"/>
      <protection hidden="1"/>
    </xf>
    <xf numFmtId="0" fontId="13" fillId="0" borderId="128" xfId="0" applyFont="1" applyBorder="1" applyAlignment="1" applyProtection="1">
      <alignment horizontal="center" vertical="center" wrapText="1"/>
      <protection hidden="1"/>
    </xf>
    <xf numFmtId="0" fontId="13" fillId="0" borderId="129" xfId="0" applyFont="1" applyBorder="1" applyAlignment="1" applyProtection="1">
      <alignment horizontal="center" vertical="center" wrapText="1"/>
      <protection hidden="1"/>
    </xf>
    <xf numFmtId="4" fontId="2" fillId="0" borderId="30" xfId="0" applyNumberFormat="1" applyFont="1" applyBorder="1" applyAlignment="1" applyProtection="1">
      <alignment horizontal="center" vertical="center" wrapText="1"/>
      <protection hidden="1"/>
    </xf>
    <xf numFmtId="4" fontId="2" fillId="0" borderId="25" xfId="0" applyNumberFormat="1" applyFont="1" applyBorder="1" applyAlignment="1" applyProtection="1">
      <alignment horizontal="center" vertical="center" wrapText="1"/>
      <protection hidden="1"/>
    </xf>
    <xf numFmtId="4" fontId="3" fillId="0" borderId="130" xfId="0" applyNumberFormat="1" applyFont="1" applyBorder="1" applyAlignment="1" applyProtection="1">
      <alignment horizontal="center" vertical="center" wrapText="1"/>
      <protection hidden="1"/>
    </xf>
    <xf numFmtId="4" fontId="3" fillId="0" borderId="41" xfId="0" applyNumberFormat="1" applyFont="1" applyBorder="1" applyAlignment="1" applyProtection="1">
      <alignment horizontal="center" vertical="center" wrapText="1"/>
      <protection hidden="1"/>
    </xf>
    <xf numFmtId="4" fontId="2" fillId="0" borderId="32" xfId="0" applyNumberFormat="1" applyFont="1" applyBorder="1" applyAlignment="1" applyProtection="1">
      <alignment horizontal="center" vertical="center" wrapText="1"/>
      <protection hidden="1"/>
    </xf>
    <xf numFmtId="4" fontId="2" fillId="0" borderId="33" xfId="0" applyNumberFormat="1" applyFont="1" applyBorder="1" applyAlignment="1" applyProtection="1">
      <alignment horizontal="center" vertical="center" wrapText="1"/>
      <protection hidden="1"/>
    </xf>
    <xf numFmtId="4" fontId="3" fillId="0" borderId="95" xfId="0" applyNumberFormat="1" applyFont="1" applyBorder="1" applyAlignment="1" applyProtection="1">
      <alignment horizontal="center" vertical="center" wrapText="1"/>
      <protection hidden="1"/>
    </xf>
    <xf numFmtId="4" fontId="3" fillId="0" borderId="33" xfId="0" applyNumberFormat="1" applyFont="1" applyBorder="1" applyAlignment="1" applyProtection="1">
      <alignment horizontal="center" vertical="center" wrapText="1"/>
      <protection hidden="1"/>
    </xf>
    <xf numFmtId="0" fontId="21" fillId="0" borderId="117" xfId="0" applyFont="1" applyBorder="1" applyAlignment="1" applyProtection="1">
      <alignment horizontal="center" vertical="center"/>
      <protection hidden="1"/>
    </xf>
    <xf numFmtId="0" fontId="18" fillId="0" borderId="131" xfId="0" applyFont="1" applyBorder="1" applyAlignment="1" applyProtection="1">
      <alignment horizontal="center" vertical="center"/>
      <protection hidden="1"/>
    </xf>
    <xf numFmtId="0" fontId="18" fillId="0" borderId="119" xfId="0" applyFont="1" applyBorder="1" applyAlignment="1" applyProtection="1">
      <alignment horizontal="center" vertical="center" wrapText="1"/>
      <protection hidden="1"/>
    </xf>
    <xf numFmtId="0" fontId="18" fillId="0" borderId="62" xfId="0" applyFont="1" applyBorder="1" applyAlignment="1" applyProtection="1">
      <alignment horizontal="center" vertical="center" wrapText="1"/>
      <protection hidden="1"/>
    </xf>
    <xf numFmtId="0" fontId="3" fillId="35" borderId="117" xfId="0" applyFont="1" applyFill="1" applyBorder="1" applyAlignment="1" applyProtection="1">
      <alignment horizontal="center" vertical="center"/>
      <protection hidden="1"/>
    </xf>
    <xf numFmtId="0" fontId="3" fillId="0" borderId="116" xfId="0" applyFont="1" applyBorder="1" applyAlignment="1" applyProtection="1">
      <alignment horizontal="center" vertical="center"/>
      <protection hidden="1"/>
    </xf>
    <xf numFmtId="0" fontId="22" fillId="0" borderId="119" xfId="0" applyFont="1" applyBorder="1" applyAlignment="1" applyProtection="1">
      <alignment horizontal="center" vertical="center" wrapText="1"/>
      <protection hidden="1"/>
    </xf>
    <xf numFmtId="0" fontId="22" fillId="0" borderId="112" xfId="0" applyFont="1" applyBorder="1" applyAlignment="1" applyProtection="1">
      <alignment horizontal="center" vertical="center" wrapText="1"/>
      <protection hidden="1"/>
    </xf>
    <xf numFmtId="0" fontId="22" fillId="0" borderId="81" xfId="0" applyFont="1" applyBorder="1" applyAlignment="1" applyProtection="1">
      <alignment horizontal="center" vertical="center" wrapText="1"/>
      <protection hidden="1"/>
    </xf>
    <xf numFmtId="0" fontId="11" fillId="0" borderId="117" xfId="0" applyFont="1" applyBorder="1" applyAlignment="1" applyProtection="1">
      <alignment horizontal="center" vertical="center" wrapText="1"/>
      <protection hidden="1"/>
    </xf>
    <xf numFmtId="0" fontId="11" fillId="0" borderId="61" xfId="0" applyFont="1" applyBorder="1" applyAlignment="1" applyProtection="1">
      <alignment horizontal="center" vertical="center" wrapText="1"/>
      <protection hidden="1"/>
    </xf>
    <xf numFmtId="0" fontId="2" fillId="0" borderId="112" xfId="0" applyFont="1" applyBorder="1" applyAlignment="1" applyProtection="1">
      <alignment horizontal="center" vertical="center" wrapText="1"/>
      <protection hidden="1"/>
    </xf>
    <xf numFmtId="0" fontId="25" fillId="0" borderId="132" xfId="0" applyFont="1" applyBorder="1" applyAlignment="1" applyProtection="1">
      <alignment horizontal="center" vertical="center" wrapText="1"/>
      <protection hidden="1"/>
    </xf>
    <xf numFmtId="0" fontId="13" fillId="0" borderId="132" xfId="0" applyFont="1" applyBorder="1" applyAlignment="1" applyProtection="1">
      <alignment horizontal="center" vertical="center" wrapText="1"/>
      <protection hidden="1"/>
    </xf>
    <xf numFmtId="0" fontId="5" fillId="0" borderId="106" xfId="0" applyFont="1" applyBorder="1" applyAlignment="1" applyProtection="1">
      <alignment horizontal="center" vertical="center" wrapText="1"/>
      <protection hidden="1"/>
    </xf>
    <xf numFmtId="0" fontId="8" fillId="0" borderId="107" xfId="0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21" fillId="35" borderId="123" xfId="0" applyFont="1" applyFill="1" applyBorder="1" applyAlignment="1" applyProtection="1">
      <alignment horizontal="center" vertical="center"/>
      <protection hidden="1"/>
    </xf>
    <xf numFmtId="0" fontId="21" fillId="35" borderId="117" xfId="0" applyFont="1" applyFill="1" applyBorder="1" applyAlignment="1" applyProtection="1">
      <alignment horizontal="center" vertical="center"/>
      <protection hidden="1"/>
    </xf>
    <xf numFmtId="0" fontId="3" fillId="0" borderId="117" xfId="0" applyFont="1" applyBorder="1" applyAlignment="1" applyProtection="1">
      <alignment horizontal="center"/>
      <protection hidden="1"/>
    </xf>
    <xf numFmtId="0" fontId="3" fillId="35" borderId="116" xfId="0" applyFont="1" applyFill="1" applyBorder="1" applyAlignment="1" applyProtection="1">
      <alignment horizontal="center" vertical="center"/>
      <protection hidden="1"/>
    </xf>
    <xf numFmtId="0" fontId="3" fillId="0" borderId="133" xfId="0" applyFont="1" applyBorder="1" applyAlignment="1" applyProtection="1">
      <alignment horizontal="center" vertical="center"/>
      <protection hidden="1"/>
    </xf>
    <xf numFmtId="0" fontId="3" fillId="0" borderId="134" xfId="0" applyFont="1" applyBorder="1" applyAlignment="1" applyProtection="1">
      <alignment horizontal="center" vertical="center"/>
      <protection hidden="1"/>
    </xf>
    <xf numFmtId="2" fontId="11" fillId="0" borderId="62" xfId="0" applyNumberFormat="1" applyFont="1" applyBorder="1" applyAlignment="1" applyProtection="1">
      <alignment horizontal="center" vertical="center"/>
      <protection hidden="1"/>
    </xf>
    <xf numFmtId="2" fontId="11" fillId="0" borderId="119" xfId="0" applyNumberFormat="1" applyFont="1" applyBorder="1" applyAlignment="1" applyProtection="1">
      <alignment horizontal="center" vertical="center"/>
      <protection hidden="1"/>
    </xf>
    <xf numFmtId="172" fontId="2" fillId="34" borderId="31" xfId="58" applyFont="1" applyFill="1" applyBorder="1" applyAlignment="1" applyProtection="1">
      <alignment horizontal="center" vertical="top" wrapText="1"/>
      <protection/>
    </xf>
    <xf numFmtId="0" fontId="2" fillId="0" borderId="135" xfId="0" applyFont="1" applyBorder="1" applyAlignment="1" applyProtection="1">
      <alignment horizontal="center" vertical="center"/>
      <protection hidden="1"/>
    </xf>
    <xf numFmtId="2" fontId="11" fillId="0" borderId="61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9</xdr:col>
      <xdr:colOff>0</xdr:colOff>
      <xdr:row>7</xdr:row>
      <xdr:rowOff>104775</xdr:rowOff>
    </xdr:to>
    <xdr:sp fLocksText="0">
      <xdr:nvSpPr>
        <xdr:cNvPr id="1" name="Текстовое поле 1"/>
        <xdr:cNvSpPr txBox="1">
          <a:spLocks noChangeArrowheads="1"/>
        </xdr:cNvSpPr>
      </xdr:nvSpPr>
      <xdr:spPr>
        <a:xfrm>
          <a:off x="638175" y="619125"/>
          <a:ext cx="76200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директора по маркетингу Вьюгина Татьяна Вячеславовна (83162)5-10-90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vtv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nn@mail,ru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1400175</xdr:colOff>
      <xdr:row>0</xdr:row>
      <xdr:rowOff>0</xdr:rowOff>
    </xdr:from>
    <xdr:to>
      <xdr:col>8</xdr:col>
      <xdr:colOff>285750</xdr:colOff>
      <xdr:row>4</xdr:row>
      <xdr:rowOff>104775</xdr:rowOff>
    </xdr:to>
    <xdr:sp>
      <xdr:nvSpPr>
        <xdr:cNvPr id="2" name="Прямоугольник 2"/>
        <xdr:cNvSpPr>
          <a:spLocks/>
        </xdr:cNvSpPr>
      </xdr:nvSpPr>
      <xdr:spPr>
        <a:xfrm>
          <a:off x="2019300" y="0"/>
          <a:ext cx="58102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«Литейно-Механический Завод»
</a:t>
          </a:r>
          <a:r>
            <a:rPr lang="en-US" cap="none" sz="1100" b="1" i="0" u="none" baseline="0">
              <a:solidFill>
                <a:srgbClr val="000000"/>
              </a:solidFill>
            </a:rPr>
            <a:t>606653 Нижегородская обл. , г. Семёнов, ул. Промышленная, 3
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http://www.semlmz.ru    e-mail:  marketlmz@mail.ru</a:t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1</xdr:col>
      <xdr:colOff>914400</xdr:colOff>
      <xdr:row>3</xdr:row>
      <xdr:rowOff>28575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905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704850</xdr:colOff>
      <xdr:row>34</xdr:row>
      <xdr:rowOff>19050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8010525"/>
          <a:ext cx="704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26</xdr:row>
      <xdr:rowOff>76200</xdr:rowOff>
    </xdr:from>
    <xdr:to>
      <xdr:col>1</xdr:col>
      <xdr:colOff>704850</xdr:colOff>
      <xdr:row>27</xdr:row>
      <xdr:rowOff>180975</xdr:rowOff>
    </xdr:to>
    <xdr:pic>
      <xdr:nvPicPr>
        <xdr:cNvPr id="5" name="Рисунок 4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5591175"/>
          <a:ext cx="828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28575</xdr:rowOff>
    </xdr:from>
    <xdr:to>
      <xdr:col>9</xdr:col>
      <xdr:colOff>161925</xdr:colOff>
      <xdr:row>5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1447800" y="28575"/>
          <a:ext cx="68961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ОАО Литейно-Механический Завод
</a:t>
          </a:r>
          <a:r>
            <a:rPr lang="en-US" cap="none" sz="1000" b="1" i="0" u="none" baseline="0">
              <a:solidFill>
                <a:srgbClr val="000000"/>
              </a:solidFill>
            </a:rPr>
            <a:t>606653 Нижегородская обл. , г. Семёнов, ул. Промышленная, 3      
</a:t>
          </a:r>
          <a:r>
            <a:rPr lang="en-US" cap="none" sz="1000" b="1" i="0" u="none" baseline="0">
              <a:solidFill>
                <a:srgbClr val="000000"/>
              </a:solidFill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</a:rPr>
            <a:t>http://www.semlmz.ru    e-mail: </a:t>
          </a:r>
          <a:r>
            <a:rPr lang="en-US" cap="none" sz="1000" b="1" i="0" u="none" baseline="0">
              <a:solidFill>
                <a:srgbClr val="000000"/>
              </a:solidFill>
            </a:rPr>
            <a:t>marketlmz@mail.ru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819150</xdr:colOff>
      <xdr:row>4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819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9</xdr:col>
      <xdr:colOff>314325</xdr:colOff>
      <xdr:row>7</xdr:row>
      <xdr:rowOff>333375</xdr:rowOff>
    </xdr:to>
    <xdr:sp fLocksText="0">
      <xdr:nvSpPr>
        <xdr:cNvPr id="3" name="Текстовое поле 1"/>
        <xdr:cNvSpPr txBox="1">
          <a:spLocks noChangeArrowheads="1"/>
        </xdr:cNvSpPr>
      </xdr:nvSpPr>
      <xdr:spPr>
        <a:xfrm>
          <a:off x="590550" y="942975"/>
          <a:ext cx="79057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директора по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маркетингу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Вьюгина Татьяна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Вячеславовна (83162)5-10-90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vtv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nn@mail,ru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Инж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енер отд. маркетинга: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Вахурин Юрий Евгеньевич  (83162) 5-36-70, 5-70-90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semlmz@mail.ru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Менеджер отд. маркетинга: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Конанов Алексей Юрьевич  (83162) 5-23-21, 5-70-90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marketlmz@mail.ru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581025</xdr:colOff>
      <xdr:row>38</xdr:row>
      <xdr:rowOff>9525</xdr:rowOff>
    </xdr:from>
    <xdr:to>
      <xdr:col>2</xdr:col>
      <xdr:colOff>971550</xdr:colOff>
      <xdr:row>38</xdr:row>
      <xdr:rowOff>295275</xdr:rowOff>
    </xdr:to>
    <xdr:pic>
      <xdr:nvPicPr>
        <xdr:cNvPr id="4" name="Рисунок 5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0579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981075</xdr:colOff>
      <xdr:row>31</xdr:row>
      <xdr:rowOff>85725</xdr:rowOff>
    </xdr:to>
    <xdr:pic>
      <xdr:nvPicPr>
        <xdr:cNvPr id="5" name="Рисунок 6" descr="1072766273-Novinka___novyy_produkt_na_potrebitel_skom_ryn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648200"/>
          <a:ext cx="981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zoomScalePageLayoutView="0" workbookViewId="0" topLeftCell="A22">
      <selection activeCell="H49" sqref="H49"/>
    </sheetView>
  </sheetViews>
  <sheetFormatPr defaultColWidth="9.00390625" defaultRowHeight="12.75"/>
  <cols>
    <col min="1" max="1" width="8.125" style="0" customWidth="1"/>
    <col min="2" max="2" width="30.125" style="0" customWidth="1"/>
    <col min="3" max="3" width="15.625" style="0" customWidth="1"/>
    <col min="4" max="4" width="7.75390625" style="0" customWidth="1"/>
    <col min="5" max="5" width="7.125" style="0" customWidth="1"/>
    <col min="6" max="6" width="9.375" style="0" bestFit="1" customWidth="1"/>
    <col min="7" max="7" width="10.125" style="0" customWidth="1"/>
    <col min="8" max="8" width="10.75390625" style="0" customWidth="1"/>
    <col min="9" max="9" width="9.375" style="0" customWidth="1"/>
    <col min="10" max="10" width="8.875" style="0" hidden="1" customWidth="1"/>
    <col min="11" max="11" width="9.625" style="0" hidden="1" customWidth="1"/>
    <col min="12" max="12" width="11.875" style="0" hidden="1" customWidth="1"/>
    <col min="13" max="13" width="8.875" style="0" hidden="1" customWidth="1"/>
    <col min="14" max="14" width="0" style="0" hidden="1" customWidth="1"/>
  </cols>
  <sheetData>
    <row r="1" spans="2:9" ht="21" customHeight="1">
      <c r="B1" s="1"/>
      <c r="C1" s="2"/>
      <c r="D1" s="2"/>
      <c r="E1" s="2"/>
      <c r="F1" s="2"/>
      <c r="G1" s="2"/>
      <c r="H1" s="2"/>
      <c r="I1" s="1"/>
    </row>
    <row r="2" spans="2:9" ht="12.75">
      <c r="B2" s="1"/>
      <c r="C2" s="2"/>
      <c r="D2" s="2"/>
      <c r="E2" s="2"/>
      <c r="F2" s="2"/>
      <c r="G2" s="2"/>
      <c r="H2" s="2"/>
      <c r="I2" s="3"/>
    </row>
    <row r="3" spans="2:9" ht="12.75" customHeight="1" thickBot="1">
      <c r="B3" s="1"/>
      <c r="C3" s="2"/>
      <c r="D3" s="2"/>
      <c r="E3" s="2"/>
      <c r="F3" s="2"/>
      <c r="G3" s="2"/>
      <c r="H3" s="2"/>
      <c r="I3" s="1"/>
    </row>
    <row r="4" spans="2:9" ht="18" customHeight="1" thickBot="1">
      <c r="B4" s="1"/>
      <c r="C4" s="2"/>
      <c r="D4" s="2"/>
      <c r="E4" s="2"/>
      <c r="F4" s="2"/>
      <c r="G4" s="4"/>
      <c r="H4" s="265" t="s">
        <v>37</v>
      </c>
      <c r="I4" s="265"/>
    </row>
    <row r="5" spans="2:6" ht="15" customHeight="1">
      <c r="B5" s="1"/>
      <c r="C5" s="2"/>
      <c r="D5" s="2"/>
      <c r="E5" s="2"/>
      <c r="F5" s="2"/>
    </row>
    <row r="6" spans="2:9" ht="30" customHeight="1" thickBot="1">
      <c r="B6" s="5"/>
      <c r="C6" s="1"/>
      <c r="D6" s="1"/>
      <c r="E6" s="1"/>
      <c r="F6" s="1"/>
      <c r="G6" s="1"/>
      <c r="H6" s="1"/>
      <c r="I6" s="1"/>
    </row>
    <row r="7" spans="2:9" ht="15.75" customHeight="1" thickBot="1">
      <c r="B7" s="5"/>
      <c r="C7" s="6"/>
      <c r="D7" s="6"/>
      <c r="E7" s="6"/>
      <c r="F7" s="266" t="s">
        <v>0</v>
      </c>
      <c r="G7" s="266"/>
      <c r="H7" s="266"/>
      <c r="I7" s="266"/>
    </row>
    <row r="8" spans="2:9" ht="14.25" customHeight="1" thickBot="1">
      <c r="B8" s="267" t="s">
        <v>34</v>
      </c>
      <c r="C8" s="267"/>
      <c r="D8" s="267"/>
      <c r="E8" s="267"/>
      <c r="F8" s="268" t="s">
        <v>1</v>
      </c>
      <c r="G8" s="268"/>
      <c r="H8" s="268" t="s">
        <v>2</v>
      </c>
      <c r="I8" s="268"/>
    </row>
    <row r="9" spans="2:9" ht="12" customHeight="1" thickBot="1">
      <c r="B9" s="269" t="s">
        <v>3</v>
      </c>
      <c r="C9" s="269"/>
      <c r="D9" s="270" t="s">
        <v>4</v>
      </c>
      <c r="E9" s="263" t="s">
        <v>5</v>
      </c>
      <c r="F9" s="271" t="s">
        <v>6</v>
      </c>
      <c r="G9" s="271"/>
      <c r="H9" s="272" t="s">
        <v>7</v>
      </c>
      <c r="I9" s="272"/>
    </row>
    <row r="10" spans="2:9" ht="25.5" customHeight="1" thickBot="1">
      <c r="B10" s="269"/>
      <c r="C10" s="269"/>
      <c r="D10" s="270"/>
      <c r="E10" s="263"/>
      <c r="F10" s="38" t="s">
        <v>8</v>
      </c>
      <c r="G10" s="62" t="s">
        <v>9</v>
      </c>
      <c r="H10" s="214" t="s">
        <v>8</v>
      </c>
      <c r="I10" s="215" t="s">
        <v>10</v>
      </c>
    </row>
    <row r="11" spans="2:13" ht="12.75" customHeight="1" thickBot="1">
      <c r="B11" s="246" t="s">
        <v>40</v>
      </c>
      <c r="C11" s="246"/>
      <c r="D11" s="16">
        <v>50</v>
      </c>
      <c r="E11" s="17">
        <v>11.5</v>
      </c>
      <c r="F11" s="59">
        <v>2078</v>
      </c>
      <c r="G11" s="60">
        <f>F11*1.2</f>
        <v>2493.6</v>
      </c>
      <c r="H11" s="61">
        <v>1943</v>
      </c>
      <c r="I11" s="60">
        <f>H11*1.2</f>
        <v>2331.6</v>
      </c>
      <c r="J11" s="59">
        <v>1889</v>
      </c>
      <c r="K11" s="89">
        <f aca="true" t="shared" si="0" ref="K11:K40">F11/J11</f>
        <v>1.1000529380624668</v>
      </c>
      <c r="L11" s="61">
        <v>1766</v>
      </c>
      <c r="M11" s="89">
        <f aca="true" t="shared" si="1" ref="M11:M40">H11/L11</f>
        <v>1.1002265005662515</v>
      </c>
    </row>
    <row r="12" spans="2:13" s="18" customFormat="1" ht="13.5" customHeight="1" thickBot="1">
      <c r="B12" s="246"/>
      <c r="C12" s="246"/>
      <c r="D12" s="19">
        <v>80</v>
      </c>
      <c r="E12" s="20">
        <v>19</v>
      </c>
      <c r="F12" s="42">
        <v>3311</v>
      </c>
      <c r="G12" s="43">
        <f aca="true" t="shared" si="2" ref="G12:G40">F12*1.2</f>
        <v>3973.2</v>
      </c>
      <c r="H12" s="54">
        <v>3094</v>
      </c>
      <c r="I12" s="43">
        <f aca="true" t="shared" si="3" ref="I12:I40">H12*1.2</f>
        <v>3712.7999999999997</v>
      </c>
      <c r="J12" s="42">
        <v>3010</v>
      </c>
      <c r="K12" s="89">
        <f t="shared" si="0"/>
        <v>1.1</v>
      </c>
      <c r="L12" s="54">
        <v>2813</v>
      </c>
      <c r="M12" s="89">
        <f t="shared" si="1"/>
        <v>1.0998933522929257</v>
      </c>
    </row>
    <row r="13" spans="2:13" ht="14.25" customHeight="1" thickBot="1">
      <c r="B13" s="246"/>
      <c r="C13" s="246"/>
      <c r="D13" s="22">
        <v>100</v>
      </c>
      <c r="E13" s="23">
        <v>30.5</v>
      </c>
      <c r="F13" s="42">
        <v>4956</v>
      </c>
      <c r="G13" s="43">
        <f t="shared" si="2"/>
        <v>5947.2</v>
      </c>
      <c r="H13" s="55">
        <v>4631</v>
      </c>
      <c r="I13" s="43">
        <f t="shared" si="3"/>
        <v>5557.2</v>
      </c>
      <c r="J13" s="42">
        <v>4505</v>
      </c>
      <c r="K13" s="89">
        <f t="shared" si="0"/>
        <v>1.1001109877913429</v>
      </c>
      <c r="L13" s="55">
        <v>4210</v>
      </c>
      <c r="M13" s="89">
        <f t="shared" si="1"/>
        <v>1.1</v>
      </c>
    </row>
    <row r="14" spans="2:13" ht="13.5" customHeight="1" thickBot="1">
      <c r="B14" s="246"/>
      <c r="C14" s="246"/>
      <c r="D14" s="21">
        <v>125</v>
      </c>
      <c r="E14" s="10">
        <v>42</v>
      </c>
      <c r="F14" s="48">
        <v>9756</v>
      </c>
      <c r="G14" s="43">
        <f t="shared" si="2"/>
        <v>11707.199999999999</v>
      </c>
      <c r="H14" s="55">
        <v>9118</v>
      </c>
      <c r="I14" s="43">
        <f t="shared" si="3"/>
        <v>10941.6</v>
      </c>
      <c r="J14" s="48">
        <v>8869</v>
      </c>
      <c r="K14" s="89">
        <f t="shared" si="0"/>
        <v>1.1000112752283233</v>
      </c>
      <c r="L14" s="55">
        <v>8289</v>
      </c>
      <c r="M14" s="89">
        <f t="shared" si="1"/>
        <v>1.1000120641814453</v>
      </c>
    </row>
    <row r="15" spans="2:13" ht="12.75" customHeight="1" thickBot="1">
      <c r="B15" s="246"/>
      <c r="C15" s="246"/>
      <c r="D15" s="21">
        <v>150</v>
      </c>
      <c r="E15" s="10">
        <v>58</v>
      </c>
      <c r="F15" s="42">
        <v>11261</v>
      </c>
      <c r="G15" s="43">
        <f t="shared" si="2"/>
        <v>13513.199999999999</v>
      </c>
      <c r="H15" s="55">
        <v>10524</v>
      </c>
      <c r="I15" s="43">
        <f t="shared" si="3"/>
        <v>12628.8</v>
      </c>
      <c r="J15" s="42">
        <v>10237</v>
      </c>
      <c r="K15" s="89">
        <f t="shared" si="0"/>
        <v>1.100029305460584</v>
      </c>
      <c r="L15" s="55">
        <v>9567</v>
      </c>
      <c r="M15" s="89">
        <f t="shared" si="1"/>
        <v>1.1000313577924115</v>
      </c>
    </row>
    <row r="16" spans="2:13" ht="12.75" customHeight="1" thickBot="1">
      <c r="B16" s="246"/>
      <c r="C16" s="246"/>
      <c r="D16" s="9">
        <v>200</v>
      </c>
      <c r="E16" s="10">
        <v>99</v>
      </c>
      <c r="F16" s="48">
        <v>20364</v>
      </c>
      <c r="G16" s="43">
        <f t="shared" si="2"/>
        <v>24436.8</v>
      </c>
      <c r="H16" s="56">
        <v>19032</v>
      </c>
      <c r="I16" s="43">
        <f t="shared" si="3"/>
        <v>22838.399999999998</v>
      </c>
      <c r="J16" s="48">
        <v>18513</v>
      </c>
      <c r="K16" s="89">
        <f t="shared" si="0"/>
        <v>1.099983795170961</v>
      </c>
      <c r="L16" s="56">
        <v>17302</v>
      </c>
      <c r="M16" s="89">
        <f t="shared" si="1"/>
        <v>1.0999884406427003</v>
      </c>
    </row>
    <row r="17" spans="2:13" ht="14.25" customHeight="1" thickBot="1">
      <c r="B17" s="246"/>
      <c r="C17" s="246"/>
      <c r="D17" s="24" t="s">
        <v>11</v>
      </c>
      <c r="E17" s="10">
        <v>99</v>
      </c>
      <c r="F17" s="48">
        <v>20559</v>
      </c>
      <c r="G17" s="43">
        <f t="shared" si="2"/>
        <v>24670.8</v>
      </c>
      <c r="H17" s="56">
        <v>19214</v>
      </c>
      <c r="I17" s="43">
        <f t="shared" si="3"/>
        <v>23056.8</v>
      </c>
      <c r="J17" s="48">
        <v>18690</v>
      </c>
      <c r="K17" s="89">
        <f t="shared" si="0"/>
        <v>1.1</v>
      </c>
      <c r="L17" s="56">
        <v>17467</v>
      </c>
      <c r="M17" s="89">
        <f t="shared" si="1"/>
        <v>1.1000171752447472</v>
      </c>
    </row>
    <row r="18" spans="2:13" ht="13.5" thickBot="1">
      <c r="B18" s="246"/>
      <c r="C18" s="246"/>
      <c r="D18" s="24" t="s">
        <v>12</v>
      </c>
      <c r="E18" s="10">
        <v>182</v>
      </c>
      <c r="F18" s="48">
        <v>28908</v>
      </c>
      <c r="G18" s="43">
        <f t="shared" si="2"/>
        <v>34689.6</v>
      </c>
      <c r="H18" s="56">
        <v>27017</v>
      </c>
      <c r="I18" s="43">
        <f t="shared" si="3"/>
        <v>32420.399999999998</v>
      </c>
      <c r="J18" s="48">
        <v>26280</v>
      </c>
      <c r="K18" s="89">
        <f t="shared" si="0"/>
        <v>1.1</v>
      </c>
      <c r="L18" s="56">
        <v>24561</v>
      </c>
      <c r="M18" s="89">
        <f t="shared" si="1"/>
        <v>1.0999959285045398</v>
      </c>
    </row>
    <row r="19" spans="2:13" ht="12" customHeight="1" thickBot="1">
      <c r="B19" s="246"/>
      <c r="C19" s="246"/>
      <c r="D19" s="25" t="s">
        <v>13</v>
      </c>
      <c r="E19" s="26">
        <v>247</v>
      </c>
      <c r="F19" s="58">
        <v>43654</v>
      </c>
      <c r="G19" s="68">
        <f t="shared" si="2"/>
        <v>52384.799999999996</v>
      </c>
      <c r="H19" s="56">
        <v>40798</v>
      </c>
      <c r="I19" s="68">
        <f t="shared" si="3"/>
        <v>48957.6</v>
      </c>
      <c r="J19" s="58">
        <v>39685</v>
      </c>
      <c r="K19" s="89">
        <f t="shared" si="0"/>
        <v>1.1000125992188485</v>
      </c>
      <c r="L19" s="56">
        <v>37089</v>
      </c>
      <c r="M19" s="89">
        <f t="shared" si="1"/>
        <v>1.1000026962172074</v>
      </c>
    </row>
    <row r="20" spans="2:13" s="198" customFormat="1" ht="18.75" customHeight="1">
      <c r="B20" s="247" t="s">
        <v>57</v>
      </c>
      <c r="C20" s="248"/>
      <c r="D20" s="193">
        <v>50</v>
      </c>
      <c r="E20" s="194">
        <v>11</v>
      </c>
      <c r="F20" s="223" t="s">
        <v>53</v>
      </c>
      <c r="G20" s="224"/>
      <c r="H20" s="224"/>
      <c r="I20" s="225"/>
      <c r="K20" s="199" t="e">
        <f t="shared" si="0"/>
        <v>#VALUE!</v>
      </c>
      <c r="M20" s="199" t="e">
        <f t="shared" si="1"/>
        <v>#DIV/0!</v>
      </c>
    </row>
    <row r="21" spans="2:13" s="198" customFormat="1" ht="18" customHeight="1">
      <c r="B21" s="249"/>
      <c r="C21" s="250"/>
      <c r="D21" s="200">
        <v>80</v>
      </c>
      <c r="E21" s="201">
        <v>18</v>
      </c>
      <c r="F21" s="226"/>
      <c r="G21" s="227"/>
      <c r="H21" s="227"/>
      <c r="I21" s="228"/>
      <c r="K21" s="199" t="e">
        <f t="shared" si="0"/>
        <v>#DIV/0!</v>
      </c>
      <c r="M21" s="199" t="e">
        <f t="shared" si="1"/>
        <v>#DIV/0!</v>
      </c>
    </row>
    <row r="22" spans="2:13" s="198" customFormat="1" ht="20.25" customHeight="1" thickBot="1">
      <c r="B22" s="249"/>
      <c r="C22" s="250"/>
      <c r="D22" s="200">
        <v>100</v>
      </c>
      <c r="E22" s="201">
        <v>21</v>
      </c>
      <c r="F22" s="229"/>
      <c r="G22" s="230"/>
      <c r="H22" s="230"/>
      <c r="I22" s="231"/>
      <c r="K22" s="199" t="e">
        <f t="shared" si="0"/>
        <v>#DIV/0!</v>
      </c>
      <c r="M22" s="199" t="e">
        <f t="shared" si="1"/>
        <v>#DIV/0!</v>
      </c>
    </row>
    <row r="23" spans="2:13" s="198" customFormat="1" ht="20.25" customHeight="1">
      <c r="B23" s="249"/>
      <c r="C23" s="250"/>
      <c r="D23" s="204">
        <v>150</v>
      </c>
      <c r="E23" s="205">
        <v>39</v>
      </c>
      <c r="F23" s="206">
        <v>10574</v>
      </c>
      <c r="G23" s="207">
        <f t="shared" si="2"/>
        <v>12688.8</v>
      </c>
      <c r="H23" s="48">
        <v>9882</v>
      </c>
      <c r="I23" s="203">
        <f t="shared" si="3"/>
        <v>11858.4</v>
      </c>
      <c r="K23" s="199" t="e">
        <f t="shared" si="0"/>
        <v>#DIV/0!</v>
      </c>
      <c r="M23" s="199" t="e">
        <f t="shared" si="1"/>
        <v>#DIV/0!</v>
      </c>
    </row>
    <row r="24" spans="2:13" s="198" customFormat="1" ht="20.25" customHeight="1">
      <c r="B24" s="249"/>
      <c r="C24" s="250"/>
      <c r="D24" s="204">
        <v>200</v>
      </c>
      <c r="E24" s="205">
        <v>62</v>
      </c>
      <c r="F24" s="206">
        <v>16069</v>
      </c>
      <c r="G24" s="207">
        <f t="shared" si="2"/>
        <v>19282.8</v>
      </c>
      <c r="H24" s="206">
        <v>15018</v>
      </c>
      <c r="I24" s="203">
        <f t="shared" si="3"/>
        <v>18021.6</v>
      </c>
      <c r="K24" s="199" t="e">
        <f t="shared" si="0"/>
        <v>#DIV/0!</v>
      </c>
      <c r="M24" s="199" t="e">
        <f t="shared" si="1"/>
        <v>#DIV/0!</v>
      </c>
    </row>
    <row r="25" spans="2:13" s="198" customFormat="1" ht="20.25" customHeight="1">
      <c r="B25" s="249"/>
      <c r="C25" s="250"/>
      <c r="D25" s="204" t="s">
        <v>41</v>
      </c>
      <c r="E25" s="205">
        <v>62</v>
      </c>
      <c r="F25" s="206">
        <v>16296</v>
      </c>
      <c r="G25" s="207">
        <f t="shared" si="2"/>
        <v>19555.2</v>
      </c>
      <c r="H25" s="206">
        <v>15230</v>
      </c>
      <c r="I25" s="203">
        <f t="shared" si="3"/>
        <v>18276</v>
      </c>
      <c r="K25" s="199" t="e">
        <f t="shared" si="0"/>
        <v>#DIV/0!</v>
      </c>
      <c r="M25" s="199" t="e">
        <f t="shared" si="1"/>
        <v>#DIV/0!</v>
      </c>
    </row>
    <row r="26" spans="2:13" s="198" customFormat="1" ht="20.25" customHeight="1" thickBot="1">
      <c r="B26" s="249"/>
      <c r="C26" s="250"/>
      <c r="D26" s="208" t="s">
        <v>42</v>
      </c>
      <c r="E26" s="209">
        <v>94</v>
      </c>
      <c r="F26" s="210">
        <v>22604</v>
      </c>
      <c r="G26" s="217">
        <f>F26*1.2</f>
        <v>27124.8</v>
      </c>
      <c r="H26" s="211">
        <v>21126</v>
      </c>
      <c r="I26" s="217">
        <f>H26*1.2</f>
        <v>25351.2</v>
      </c>
      <c r="K26" s="199"/>
      <c r="M26" s="199"/>
    </row>
    <row r="27" spans="2:13" s="198" customFormat="1" ht="13.5" thickBot="1">
      <c r="B27" s="251"/>
      <c r="C27" s="252"/>
      <c r="D27" s="208">
        <v>300</v>
      </c>
      <c r="E27" s="209">
        <v>121</v>
      </c>
      <c r="F27" s="210">
        <v>35702</v>
      </c>
      <c r="G27" s="216">
        <f t="shared" si="2"/>
        <v>42842.4</v>
      </c>
      <c r="H27" s="211">
        <v>33203</v>
      </c>
      <c r="I27" s="218">
        <f t="shared" si="3"/>
        <v>39843.6</v>
      </c>
      <c r="K27" s="199" t="e">
        <f t="shared" si="0"/>
        <v>#DIV/0!</v>
      </c>
      <c r="M27" s="199" t="e">
        <f t="shared" si="1"/>
        <v>#DIV/0!</v>
      </c>
    </row>
    <row r="28" spans="2:13" s="198" customFormat="1" ht="31.5" customHeight="1">
      <c r="B28" s="254" t="s">
        <v>54</v>
      </c>
      <c r="C28" s="255"/>
      <c r="D28" s="193">
        <v>50</v>
      </c>
      <c r="E28" s="194">
        <v>7.5</v>
      </c>
      <c r="F28" s="223" t="s">
        <v>53</v>
      </c>
      <c r="G28" s="224"/>
      <c r="H28" s="224"/>
      <c r="I28" s="225"/>
      <c r="K28" s="199" t="e">
        <f aca="true" t="shared" si="4" ref="K28:K36">F28/J28</f>
        <v>#VALUE!</v>
      </c>
      <c r="M28" s="199" t="e">
        <f aca="true" t="shared" si="5" ref="M28:M36">H28/L28</f>
        <v>#DIV/0!</v>
      </c>
    </row>
    <row r="29" spans="2:13" s="198" customFormat="1" ht="30" customHeight="1">
      <c r="B29" s="256"/>
      <c r="C29" s="257"/>
      <c r="D29" s="200">
        <v>80</v>
      </c>
      <c r="E29" s="201">
        <v>12</v>
      </c>
      <c r="F29" s="226"/>
      <c r="G29" s="227"/>
      <c r="H29" s="227"/>
      <c r="I29" s="228"/>
      <c r="K29" s="199" t="e">
        <f t="shared" si="4"/>
        <v>#DIV/0!</v>
      </c>
      <c r="M29" s="199" t="e">
        <f t="shared" si="5"/>
        <v>#DIV/0!</v>
      </c>
    </row>
    <row r="30" spans="2:13" s="198" customFormat="1" ht="37.5" customHeight="1" thickBot="1">
      <c r="B30" s="258"/>
      <c r="C30" s="259"/>
      <c r="D30" s="212">
        <v>100</v>
      </c>
      <c r="E30" s="209">
        <v>13.5</v>
      </c>
      <c r="F30" s="229"/>
      <c r="G30" s="230"/>
      <c r="H30" s="230"/>
      <c r="I30" s="231"/>
      <c r="K30" s="199" t="e">
        <f t="shared" si="4"/>
        <v>#DIV/0!</v>
      </c>
      <c r="M30" s="199" t="e">
        <f t="shared" si="5"/>
        <v>#DIV/0!</v>
      </c>
    </row>
    <row r="31" spans="2:13" s="198" customFormat="1" ht="24" customHeight="1">
      <c r="B31" s="254" t="s">
        <v>55</v>
      </c>
      <c r="C31" s="255"/>
      <c r="D31" s="193">
        <v>50</v>
      </c>
      <c r="E31" s="194">
        <v>11</v>
      </c>
      <c r="F31" s="195">
        <v>2558</v>
      </c>
      <c r="G31" s="196">
        <f>F31*1.2</f>
        <v>3069.6</v>
      </c>
      <c r="H31" s="195">
        <v>2390</v>
      </c>
      <c r="I31" s="197">
        <f>H31*1.2</f>
        <v>2868</v>
      </c>
      <c r="K31" s="199" t="e">
        <f t="shared" si="4"/>
        <v>#DIV/0!</v>
      </c>
      <c r="M31" s="199" t="e">
        <f t="shared" si="5"/>
        <v>#DIV/0!</v>
      </c>
    </row>
    <row r="32" spans="2:13" s="198" customFormat="1" ht="23.25" customHeight="1">
      <c r="B32" s="256"/>
      <c r="C32" s="257"/>
      <c r="D32" s="200">
        <v>80</v>
      </c>
      <c r="E32" s="201">
        <v>18</v>
      </c>
      <c r="F32" s="48">
        <v>3722</v>
      </c>
      <c r="G32" s="202">
        <f>F32*1.2</f>
        <v>4466.4</v>
      </c>
      <c r="H32" s="48">
        <v>3478</v>
      </c>
      <c r="I32" s="203">
        <f>H32*1.2</f>
        <v>4173.599999999999</v>
      </c>
      <c r="K32" s="199" t="e">
        <f t="shared" si="4"/>
        <v>#DIV/0!</v>
      </c>
      <c r="M32" s="199" t="e">
        <f t="shared" si="5"/>
        <v>#DIV/0!</v>
      </c>
    </row>
    <row r="33" spans="2:13" s="198" customFormat="1" ht="36" customHeight="1" thickBot="1">
      <c r="B33" s="258"/>
      <c r="C33" s="259"/>
      <c r="D33" s="212">
        <v>100</v>
      </c>
      <c r="E33" s="209">
        <v>21</v>
      </c>
      <c r="F33" s="48">
        <v>4536</v>
      </c>
      <c r="G33" s="202">
        <f>F33*1.2</f>
        <v>5443.2</v>
      </c>
      <c r="H33" s="48">
        <v>4240</v>
      </c>
      <c r="I33" s="203">
        <f>H33*1.2</f>
        <v>5088</v>
      </c>
      <c r="K33" s="199" t="e">
        <f t="shared" si="4"/>
        <v>#DIV/0!</v>
      </c>
      <c r="M33" s="199" t="e">
        <f t="shared" si="5"/>
        <v>#DIV/0!</v>
      </c>
    </row>
    <row r="34" spans="2:19" s="198" customFormat="1" ht="23.25" customHeight="1">
      <c r="B34" s="254" t="s">
        <v>56</v>
      </c>
      <c r="C34" s="255"/>
      <c r="D34" s="193">
        <v>50</v>
      </c>
      <c r="E34" s="194">
        <v>7.5</v>
      </c>
      <c r="F34" s="223" t="s">
        <v>53</v>
      </c>
      <c r="G34" s="224"/>
      <c r="H34" s="224"/>
      <c r="I34" s="225"/>
      <c r="K34" s="199" t="e">
        <f t="shared" si="4"/>
        <v>#VALUE!</v>
      </c>
      <c r="M34" s="199" t="e">
        <f t="shared" si="5"/>
        <v>#DIV/0!</v>
      </c>
      <c r="S34" s="213"/>
    </row>
    <row r="35" spans="2:13" s="198" customFormat="1" ht="15.75" customHeight="1">
      <c r="B35" s="256"/>
      <c r="C35" s="257"/>
      <c r="D35" s="200">
        <v>80</v>
      </c>
      <c r="E35" s="201">
        <v>12.5</v>
      </c>
      <c r="F35" s="226"/>
      <c r="G35" s="227"/>
      <c r="H35" s="227"/>
      <c r="I35" s="228"/>
      <c r="K35" s="199" t="e">
        <f t="shared" si="4"/>
        <v>#DIV/0!</v>
      </c>
      <c r="M35" s="199" t="e">
        <f t="shared" si="5"/>
        <v>#DIV/0!</v>
      </c>
    </row>
    <row r="36" spans="2:13" s="198" customFormat="1" ht="45" customHeight="1" thickBot="1">
      <c r="B36" s="258"/>
      <c r="C36" s="259"/>
      <c r="D36" s="212">
        <v>100</v>
      </c>
      <c r="E36" s="209">
        <v>16</v>
      </c>
      <c r="F36" s="229"/>
      <c r="G36" s="230"/>
      <c r="H36" s="230"/>
      <c r="I36" s="231"/>
      <c r="K36" s="199" t="e">
        <f t="shared" si="4"/>
        <v>#DIV/0!</v>
      </c>
      <c r="M36" s="199" t="e">
        <f t="shared" si="5"/>
        <v>#DIV/0!</v>
      </c>
    </row>
    <row r="37" spans="2:13" ht="23.25" customHeight="1">
      <c r="B37" s="253" t="s">
        <v>43</v>
      </c>
      <c r="C37" s="253"/>
      <c r="D37" s="27">
        <v>50</v>
      </c>
      <c r="E37" s="28">
        <v>17</v>
      </c>
      <c r="F37" s="66">
        <v>4726</v>
      </c>
      <c r="G37" s="79">
        <f t="shared" si="2"/>
        <v>5671.2</v>
      </c>
      <c r="H37" s="66">
        <v>4417</v>
      </c>
      <c r="I37" s="67">
        <f t="shared" si="3"/>
        <v>5300.4</v>
      </c>
      <c r="J37" s="18"/>
      <c r="K37" s="89" t="e">
        <f t="shared" si="0"/>
        <v>#DIV/0!</v>
      </c>
      <c r="L37" s="18"/>
      <c r="M37" s="89" t="e">
        <f t="shared" si="1"/>
        <v>#DIV/0!</v>
      </c>
    </row>
    <row r="38" spans="2:13" ht="12.75">
      <c r="B38" s="253"/>
      <c r="C38" s="253"/>
      <c r="D38" s="29">
        <v>80</v>
      </c>
      <c r="E38" s="30">
        <v>25</v>
      </c>
      <c r="F38" s="44">
        <v>7230</v>
      </c>
      <c r="G38" s="80">
        <f t="shared" si="2"/>
        <v>8676</v>
      </c>
      <c r="H38" s="44">
        <v>6757</v>
      </c>
      <c r="I38" s="45">
        <f t="shared" si="3"/>
        <v>8108.4</v>
      </c>
      <c r="J38" s="18"/>
      <c r="K38" s="89" t="e">
        <f t="shared" si="0"/>
        <v>#DIV/0!</v>
      </c>
      <c r="L38" s="18"/>
      <c r="M38" s="89" t="e">
        <f t="shared" si="1"/>
        <v>#DIV/0!</v>
      </c>
    </row>
    <row r="39" spans="2:13" ht="36.75" customHeight="1" thickBot="1">
      <c r="B39" s="253"/>
      <c r="C39" s="253"/>
      <c r="D39" s="29">
        <v>100</v>
      </c>
      <c r="E39" s="30">
        <v>34</v>
      </c>
      <c r="F39" s="44">
        <v>10013</v>
      </c>
      <c r="G39" s="80">
        <f t="shared" si="2"/>
        <v>12015.6</v>
      </c>
      <c r="H39" s="44">
        <v>9358</v>
      </c>
      <c r="I39" s="45">
        <f t="shared" si="3"/>
        <v>11229.6</v>
      </c>
      <c r="J39" s="18"/>
      <c r="K39" s="89" t="e">
        <f t="shared" si="0"/>
        <v>#DIV/0!</v>
      </c>
      <c r="L39" s="18"/>
      <c r="M39" s="89" t="e">
        <f t="shared" si="1"/>
        <v>#DIV/0!</v>
      </c>
    </row>
    <row r="40" spans="2:13" ht="36" customHeight="1" hidden="1" thickBot="1">
      <c r="B40" s="253"/>
      <c r="C40" s="253"/>
      <c r="D40" s="31">
        <v>150</v>
      </c>
      <c r="E40" s="32">
        <v>83</v>
      </c>
      <c r="F40" s="46"/>
      <c r="G40" s="81">
        <f t="shared" si="2"/>
        <v>0</v>
      </c>
      <c r="H40" s="46"/>
      <c r="I40" s="47">
        <f t="shared" si="3"/>
        <v>0</v>
      </c>
      <c r="K40" s="89" t="e">
        <f t="shared" si="0"/>
        <v>#DIV/0!</v>
      </c>
      <c r="M40" s="89" t="e">
        <f t="shared" si="1"/>
        <v>#DIV/0!</v>
      </c>
    </row>
    <row r="41" spans="2:9" ht="12.75" customHeight="1">
      <c r="B41" s="232" t="s">
        <v>38</v>
      </c>
      <c r="C41" s="233"/>
      <c r="D41" s="7">
        <v>50</v>
      </c>
      <c r="E41" s="8">
        <v>11.5</v>
      </c>
      <c r="F41" s="39">
        <v>2025</v>
      </c>
      <c r="G41" s="34">
        <f>F41*1.2</f>
        <v>2430</v>
      </c>
      <c r="H41" s="39">
        <v>1892</v>
      </c>
      <c r="I41" s="34">
        <f aca="true" t="shared" si="6" ref="I41:I50">H41*1.2</f>
        <v>2270.4</v>
      </c>
    </row>
    <row r="42" spans="2:9" ht="11.25" customHeight="1">
      <c r="B42" s="234"/>
      <c r="C42" s="235"/>
      <c r="D42" s="9">
        <v>80</v>
      </c>
      <c r="E42" s="10">
        <v>19</v>
      </c>
      <c r="F42" s="40">
        <v>3258</v>
      </c>
      <c r="G42" s="35">
        <f aca="true" t="shared" si="7" ref="G42:G50">F42*1.2</f>
        <v>3909.6</v>
      </c>
      <c r="H42" s="40">
        <v>3046</v>
      </c>
      <c r="I42" s="35">
        <f t="shared" si="6"/>
        <v>3655.2</v>
      </c>
    </row>
    <row r="43" spans="2:9" ht="12.75" customHeight="1">
      <c r="B43" s="234"/>
      <c r="C43" s="235"/>
      <c r="D43" s="9">
        <v>100</v>
      </c>
      <c r="E43" s="10">
        <v>30.5</v>
      </c>
      <c r="F43" s="40">
        <v>4873</v>
      </c>
      <c r="G43" s="35">
        <f t="shared" si="7"/>
        <v>5847.599999999999</v>
      </c>
      <c r="H43" s="40">
        <v>4553</v>
      </c>
      <c r="I43" s="35">
        <f t="shared" si="6"/>
        <v>5463.599999999999</v>
      </c>
    </row>
    <row r="44" spans="2:9" ht="11.25" customHeight="1">
      <c r="B44" s="234"/>
      <c r="C44" s="235"/>
      <c r="D44" s="9">
        <v>150</v>
      </c>
      <c r="E44" s="10">
        <v>58</v>
      </c>
      <c r="F44" s="40">
        <v>8971</v>
      </c>
      <c r="G44" s="35">
        <f t="shared" si="7"/>
        <v>10765.199999999999</v>
      </c>
      <c r="H44" s="40">
        <v>8384</v>
      </c>
      <c r="I44" s="35">
        <f t="shared" si="6"/>
        <v>10060.8</v>
      </c>
    </row>
    <row r="45" spans="2:9" ht="41.25" customHeight="1" thickBot="1">
      <c r="B45" s="236"/>
      <c r="C45" s="237"/>
      <c r="D45" s="11">
        <v>200</v>
      </c>
      <c r="E45" s="12">
        <v>99</v>
      </c>
      <c r="F45" s="41">
        <v>16662</v>
      </c>
      <c r="G45" s="63">
        <f t="shared" si="7"/>
        <v>19994.399999999998</v>
      </c>
      <c r="H45" s="41">
        <v>15572</v>
      </c>
      <c r="I45" s="63">
        <f t="shared" si="6"/>
        <v>18686.399999999998</v>
      </c>
    </row>
    <row r="46" spans="2:9" s="18" customFormat="1" ht="12" customHeight="1">
      <c r="B46" s="232" t="s">
        <v>39</v>
      </c>
      <c r="C46" s="233"/>
      <c r="D46" s="13">
        <v>50</v>
      </c>
      <c r="E46" s="8">
        <v>13</v>
      </c>
      <c r="F46" s="39">
        <v>2844</v>
      </c>
      <c r="G46" s="34">
        <f t="shared" si="7"/>
        <v>3412.7999999999997</v>
      </c>
      <c r="H46" s="64">
        <v>2658</v>
      </c>
      <c r="I46" s="34">
        <f t="shared" si="6"/>
        <v>3189.6</v>
      </c>
    </row>
    <row r="47" spans="2:9" s="18" customFormat="1" ht="12" customHeight="1">
      <c r="B47" s="234"/>
      <c r="C47" s="235"/>
      <c r="D47" s="9">
        <v>80</v>
      </c>
      <c r="E47" s="10">
        <v>20</v>
      </c>
      <c r="F47" s="40">
        <v>4462</v>
      </c>
      <c r="G47" s="35">
        <f t="shared" si="7"/>
        <v>5354.4</v>
      </c>
      <c r="H47" s="65">
        <v>4170</v>
      </c>
      <c r="I47" s="35">
        <f t="shared" si="6"/>
        <v>5004</v>
      </c>
    </row>
    <row r="48" spans="2:9" s="18" customFormat="1" ht="12.75" customHeight="1">
      <c r="B48" s="234"/>
      <c r="C48" s="235"/>
      <c r="D48" s="9">
        <v>100</v>
      </c>
      <c r="E48" s="10">
        <v>33</v>
      </c>
      <c r="F48" s="40">
        <v>5770</v>
      </c>
      <c r="G48" s="35">
        <f t="shared" si="7"/>
        <v>6924</v>
      </c>
      <c r="H48" s="65">
        <v>5392</v>
      </c>
      <c r="I48" s="35">
        <f t="shared" si="6"/>
        <v>6470.4</v>
      </c>
    </row>
    <row r="49" spans="2:9" s="18" customFormat="1" ht="50.25" customHeight="1" thickBot="1">
      <c r="B49" s="234"/>
      <c r="C49" s="235"/>
      <c r="D49" s="14">
        <v>150</v>
      </c>
      <c r="E49" s="10">
        <v>59</v>
      </c>
      <c r="F49" s="40">
        <v>10743</v>
      </c>
      <c r="G49" s="35">
        <f t="shared" si="7"/>
        <v>12891.6</v>
      </c>
      <c r="H49" s="327">
        <v>10040</v>
      </c>
      <c r="I49" s="35">
        <f t="shared" si="6"/>
        <v>12048</v>
      </c>
    </row>
    <row r="50" spans="2:9" s="18" customFormat="1" ht="18.75" customHeight="1" hidden="1" thickBot="1">
      <c r="B50" s="236"/>
      <c r="C50" s="237"/>
      <c r="D50" s="15">
        <v>200</v>
      </c>
      <c r="E50" s="12">
        <v>99</v>
      </c>
      <c r="F50" s="41">
        <v>19415</v>
      </c>
      <c r="G50" s="63">
        <f t="shared" si="7"/>
        <v>23298</v>
      </c>
      <c r="H50" s="88">
        <v>18145</v>
      </c>
      <c r="I50" s="63">
        <f t="shared" si="6"/>
        <v>21774</v>
      </c>
    </row>
    <row r="51" spans="2:9" s="18" customFormat="1" ht="18" customHeight="1" thickBot="1">
      <c r="B51" s="240" t="s">
        <v>14</v>
      </c>
      <c r="C51" s="240"/>
      <c r="D51" s="240"/>
      <c r="E51" s="240"/>
      <c r="F51" s="241"/>
      <c r="G51" s="241"/>
      <c r="H51" s="241"/>
      <c r="I51" s="241"/>
    </row>
    <row r="52" spans="2:9" ht="15.75" customHeight="1" thickBot="1">
      <c r="B52" s="242" t="s">
        <v>44</v>
      </c>
      <c r="C52" s="243"/>
      <c r="D52" s="244" t="s">
        <v>4</v>
      </c>
      <c r="E52" s="262" t="s">
        <v>5</v>
      </c>
      <c r="F52" s="264" t="s">
        <v>6</v>
      </c>
      <c r="G52" s="222"/>
      <c r="H52" s="221" t="s">
        <v>7</v>
      </c>
      <c r="I52" s="222"/>
    </row>
    <row r="53" spans="2:9" ht="21.75" customHeight="1" thickBot="1">
      <c r="B53" s="242"/>
      <c r="C53" s="243"/>
      <c r="D53" s="245"/>
      <c r="E53" s="263"/>
      <c r="F53" s="38" t="s">
        <v>8</v>
      </c>
      <c r="G53" s="77" t="s">
        <v>10</v>
      </c>
      <c r="H53" s="85" t="s">
        <v>8</v>
      </c>
      <c r="I53" s="86" t="s">
        <v>10</v>
      </c>
    </row>
    <row r="54" spans="2:9" ht="13.5" thickBot="1">
      <c r="B54" s="242"/>
      <c r="C54" s="243"/>
      <c r="D54" s="69">
        <v>50</v>
      </c>
      <c r="E54" s="33">
        <v>12</v>
      </c>
      <c r="F54" s="78">
        <v>4661</v>
      </c>
      <c r="G54" s="82">
        <f aca="true" t="shared" si="8" ref="G54:G62">F54*1.2</f>
        <v>5593.2</v>
      </c>
      <c r="H54" s="64">
        <v>4356</v>
      </c>
      <c r="I54" s="87">
        <f aca="true" t="shared" si="9" ref="I54:I62">H54*1.2</f>
        <v>5227.2</v>
      </c>
    </row>
    <row r="55" spans="2:9" ht="13.5" thickBot="1">
      <c r="B55" s="242"/>
      <c r="C55" s="243"/>
      <c r="D55" s="70">
        <v>80</v>
      </c>
      <c r="E55" s="49">
        <v>20</v>
      </c>
      <c r="F55" s="51">
        <v>6546</v>
      </c>
      <c r="G55" s="82">
        <f t="shared" si="8"/>
        <v>7855.2</v>
      </c>
      <c r="H55" s="65">
        <v>6118</v>
      </c>
      <c r="I55" s="52">
        <f t="shared" si="9"/>
        <v>7341.599999999999</v>
      </c>
    </row>
    <row r="56" spans="2:9" ht="13.5" thickBot="1">
      <c r="B56" s="242"/>
      <c r="C56" s="243"/>
      <c r="D56" s="71">
        <v>100</v>
      </c>
      <c r="E56" s="10">
        <v>30</v>
      </c>
      <c r="F56" s="51">
        <v>6900</v>
      </c>
      <c r="G56" s="83">
        <f t="shared" si="8"/>
        <v>8280</v>
      </c>
      <c r="H56" s="65">
        <v>6449</v>
      </c>
      <c r="I56" s="36">
        <f t="shared" si="9"/>
        <v>7738.799999999999</v>
      </c>
    </row>
    <row r="57" spans="2:9" ht="13.5" thickBot="1">
      <c r="B57" s="242"/>
      <c r="C57" s="243"/>
      <c r="D57" s="71">
        <v>125</v>
      </c>
      <c r="E57" s="10">
        <v>42</v>
      </c>
      <c r="F57" s="51">
        <v>9809</v>
      </c>
      <c r="G57" s="83">
        <f t="shared" si="8"/>
        <v>11770.8</v>
      </c>
      <c r="H57" s="65">
        <v>9167</v>
      </c>
      <c r="I57" s="36">
        <f t="shared" si="9"/>
        <v>11000.4</v>
      </c>
    </row>
    <row r="58" spans="2:9" ht="13.5" thickBot="1">
      <c r="B58" s="242"/>
      <c r="C58" s="243"/>
      <c r="D58" s="72">
        <v>150</v>
      </c>
      <c r="E58" s="50">
        <v>57</v>
      </c>
      <c r="F58" s="51">
        <v>13113</v>
      </c>
      <c r="G58" s="83">
        <f t="shared" si="8"/>
        <v>15735.599999999999</v>
      </c>
      <c r="H58" s="65">
        <v>12255</v>
      </c>
      <c r="I58" s="36">
        <f t="shared" si="9"/>
        <v>14706</v>
      </c>
    </row>
    <row r="59" spans="2:9" ht="13.5" thickBot="1">
      <c r="B59" s="242"/>
      <c r="C59" s="243"/>
      <c r="D59" s="71">
        <v>200</v>
      </c>
      <c r="E59" s="10">
        <v>99</v>
      </c>
      <c r="F59" s="51">
        <v>23000</v>
      </c>
      <c r="G59" s="83">
        <f t="shared" si="8"/>
        <v>27600</v>
      </c>
      <c r="H59" s="65">
        <v>21494</v>
      </c>
      <c r="I59" s="36">
        <f t="shared" si="9"/>
        <v>25792.8</v>
      </c>
    </row>
    <row r="60" spans="2:9" ht="13.5" thickBot="1">
      <c r="B60" s="242"/>
      <c r="C60" s="243"/>
      <c r="D60" s="73" t="s">
        <v>11</v>
      </c>
      <c r="E60" s="10">
        <v>99</v>
      </c>
      <c r="F60" s="51">
        <v>23190</v>
      </c>
      <c r="G60" s="83">
        <f t="shared" si="8"/>
        <v>27828</v>
      </c>
      <c r="H60" s="65">
        <v>21672</v>
      </c>
      <c r="I60" s="36">
        <f t="shared" si="9"/>
        <v>26006.399999999998</v>
      </c>
    </row>
    <row r="61" spans="2:9" ht="13.5" thickBot="1">
      <c r="B61" s="242"/>
      <c r="C61" s="243"/>
      <c r="D61" s="74" t="s">
        <v>15</v>
      </c>
      <c r="E61" s="10">
        <v>176</v>
      </c>
      <c r="F61" s="51">
        <v>36616</v>
      </c>
      <c r="G61" s="83">
        <f t="shared" si="8"/>
        <v>43939.2</v>
      </c>
      <c r="H61" s="40">
        <v>34220</v>
      </c>
      <c r="I61" s="57">
        <f t="shared" si="9"/>
        <v>41064</v>
      </c>
    </row>
    <row r="62" spans="2:9" ht="13.5" thickBot="1">
      <c r="B62" s="242"/>
      <c r="C62" s="243"/>
      <c r="D62" s="75" t="s">
        <v>16</v>
      </c>
      <c r="E62" s="76">
        <v>247</v>
      </c>
      <c r="F62" s="53">
        <v>45495</v>
      </c>
      <c r="G62" s="84">
        <f t="shared" si="8"/>
        <v>54594</v>
      </c>
      <c r="H62" s="41">
        <v>42518</v>
      </c>
      <c r="I62" s="37">
        <f t="shared" si="9"/>
        <v>51021.6</v>
      </c>
    </row>
    <row r="63" spans="2:9" ht="13.5" thickBot="1">
      <c r="B63" s="219" t="s">
        <v>17</v>
      </c>
      <c r="C63" s="220"/>
      <c r="D63" s="220"/>
      <c r="E63" s="260" t="s">
        <v>18</v>
      </c>
      <c r="F63" s="260"/>
      <c r="G63" s="260"/>
      <c r="H63" s="260"/>
      <c r="I63" s="261"/>
    </row>
    <row r="64" spans="2:9" ht="13.5">
      <c r="B64" s="238" t="s">
        <v>45</v>
      </c>
      <c r="C64" s="238"/>
      <c r="D64" s="238"/>
      <c r="E64" s="238"/>
      <c r="F64" s="238"/>
      <c r="G64" s="238"/>
      <c r="H64" s="238"/>
      <c r="I64" s="238"/>
    </row>
    <row r="65" spans="2:9" ht="13.5">
      <c r="B65" s="239" t="s">
        <v>46</v>
      </c>
      <c r="C65" s="239"/>
      <c r="D65" s="239"/>
      <c r="E65" s="239"/>
      <c r="F65" s="239"/>
      <c r="G65" s="239"/>
      <c r="H65" s="239"/>
      <c r="I65" s="239"/>
    </row>
  </sheetData>
  <sheetProtection/>
  <mergeCells count="31">
    <mergeCell ref="H9:I9"/>
    <mergeCell ref="F52:G52"/>
    <mergeCell ref="H4:I4"/>
    <mergeCell ref="F7:I7"/>
    <mergeCell ref="B8:E8"/>
    <mergeCell ref="F8:G8"/>
    <mergeCell ref="H8:I8"/>
    <mergeCell ref="B9:C10"/>
    <mergeCell ref="D9:D10"/>
    <mergeCell ref="E9:E10"/>
    <mergeCell ref="F9:G9"/>
    <mergeCell ref="B65:I65"/>
    <mergeCell ref="B51:I51"/>
    <mergeCell ref="B52:C62"/>
    <mergeCell ref="D52:D53"/>
    <mergeCell ref="F28:I30"/>
    <mergeCell ref="B11:C19"/>
    <mergeCell ref="B20:C27"/>
    <mergeCell ref="B37:C40"/>
    <mergeCell ref="B28:C30"/>
    <mergeCell ref="F34:I36"/>
    <mergeCell ref="B63:D63"/>
    <mergeCell ref="H52:I52"/>
    <mergeCell ref="F20:I22"/>
    <mergeCell ref="B41:C45"/>
    <mergeCell ref="B46:C50"/>
    <mergeCell ref="B64:I64"/>
    <mergeCell ref="E63:I63"/>
    <mergeCell ref="B31:C33"/>
    <mergeCell ref="B34:C36"/>
    <mergeCell ref="E52:E53"/>
  </mergeCells>
  <printOptions/>
  <pageMargins left="0.7086614173228347" right="0.15748031496062992" top="0.35433070866141736" bottom="0.2755905511811024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B43">
      <selection activeCell="R39" sqref="R39"/>
    </sheetView>
  </sheetViews>
  <sheetFormatPr defaultColWidth="8.875" defaultRowHeight="12.75"/>
  <cols>
    <col min="1" max="1" width="0" style="90" hidden="1" customWidth="1"/>
    <col min="2" max="2" width="7.75390625" style="90" customWidth="1"/>
    <col min="3" max="3" width="52.75390625" style="90" customWidth="1"/>
    <col min="4" max="4" width="4.625" style="90" customWidth="1"/>
    <col min="5" max="5" width="8.875" style="92" customWidth="1"/>
    <col min="6" max="6" width="6.875" style="90" customWidth="1"/>
    <col min="7" max="7" width="8.875" style="90" customWidth="1"/>
    <col min="8" max="8" width="8.375" style="90" customWidth="1"/>
    <col min="9" max="10" width="9.25390625" style="90" customWidth="1"/>
    <col min="11" max="11" width="10.625" style="90" hidden="1" customWidth="1"/>
    <col min="12" max="12" width="9.625" style="90" hidden="1" customWidth="1"/>
    <col min="13" max="13" width="0" style="90" hidden="1" customWidth="1"/>
    <col min="14" max="14" width="9.625" style="90" hidden="1" customWidth="1"/>
    <col min="15" max="16384" width="8.875" style="90" customWidth="1"/>
  </cols>
  <sheetData>
    <row r="1" spans="3:10" ht="12.75">
      <c r="C1" s="91"/>
      <c r="D1" s="91"/>
      <c r="F1" s="91"/>
      <c r="G1" s="91"/>
      <c r="H1" s="91"/>
      <c r="J1" s="91"/>
    </row>
    <row r="2" spans="3:10" ht="12.75">
      <c r="C2" s="91"/>
      <c r="D2" s="91"/>
      <c r="F2" s="91"/>
      <c r="G2" s="91"/>
      <c r="H2" s="91"/>
      <c r="I2" s="92"/>
      <c r="J2" s="91"/>
    </row>
    <row r="3" spans="3:10" ht="12.75">
      <c r="C3" s="91"/>
      <c r="D3" s="91"/>
      <c r="F3" s="91"/>
      <c r="G3" s="91"/>
      <c r="H3" s="91"/>
      <c r="J3" s="91"/>
    </row>
    <row r="4" spans="3:10" ht="12.75">
      <c r="C4" s="91"/>
      <c r="D4" s="91"/>
      <c r="F4" s="91"/>
      <c r="G4" s="91"/>
      <c r="H4" s="91"/>
      <c r="J4" s="91"/>
    </row>
    <row r="5" spans="3:10" ht="6.75" customHeight="1" thickBot="1">
      <c r="C5" s="91"/>
      <c r="D5" s="91"/>
      <c r="F5" s="91"/>
      <c r="J5" s="91"/>
    </row>
    <row r="6" spans="1:10" ht="16.5" thickBot="1">
      <c r="A6" s="93"/>
      <c r="B6" s="93"/>
      <c r="G6" s="94"/>
      <c r="H6" s="95"/>
      <c r="I6" s="321" t="s">
        <v>37</v>
      </c>
      <c r="J6" s="321"/>
    </row>
    <row r="7" spans="1:10" ht="53.25" customHeight="1" thickBot="1">
      <c r="A7" s="93"/>
      <c r="B7" s="93"/>
      <c r="G7" s="94"/>
      <c r="H7" s="94"/>
      <c r="I7" s="96"/>
      <c r="J7" s="96"/>
    </row>
    <row r="8" spans="1:10" ht="27.75" customHeight="1" thickBot="1">
      <c r="A8" s="93"/>
      <c r="B8" s="93"/>
      <c r="C8" s="97"/>
      <c r="D8" s="98"/>
      <c r="E8" s="99"/>
      <c r="F8" s="98"/>
      <c r="G8" s="320" t="s">
        <v>0</v>
      </c>
      <c r="H8" s="320"/>
      <c r="I8" s="320"/>
      <c r="J8" s="320"/>
    </row>
    <row r="9" spans="1:10" ht="15" customHeight="1" thickBot="1">
      <c r="A9" s="93"/>
      <c r="B9" s="93"/>
      <c r="C9" s="301" t="s">
        <v>3</v>
      </c>
      <c r="D9" s="301"/>
      <c r="E9" s="302" t="s">
        <v>4</v>
      </c>
      <c r="F9" s="303" t="s">
        <v>19</v>
      </c>
      <c r="G9" s="322" t="s">
        <v>20</v>
      </c>
      <c r="H9" s="322"/>
      <c r="I9" s="322" t="s">
        <v>21</v>
      </c>
      <c r="J9" s="322"/>
    </row>
    <row r="10" spans="1:10" ht="16.5" thickBot="1">
      <c r="A10" s="93"/>
      <c r="B10" s="93"/>
      <c r="C10" s="301"/>
      <c r="D10" s="301"/>
      <c r="E10" s="302"/>
      <c r="F10" s="304"/>
      <c r="G10" s="323" t="s">
        <v>6</v>
      </c>
      <c r="H10" s="324"/>
      <c r="I10" s="323" t="s">
        <v>7</v>
      </c>
      <c r="J10" s="324"/>
    </row>
    <row r="11" spans="1:10" ht="32.25" customHeight="1" thickBot="1">
      <c r="A11" s="93"/>
      <c r="B11" s="93"/>
      <c r="C11" s="301"/>
      <c r="D11" s="301"/>
      <c r="E11" s="302"/>
      <c r="F11" s="304"/>
      <c r="G11" s="100" t="s">
        <v>8</v>
      </c>
      <c r="H11" s="101" t="s">
        <v>10</v>
      </c>
      <c r="I11" s="100" t="s">
        <v>8</v>
      </c>
      <c r="J11" s="101" t="s">
        <v>10</v>
      </c>
    </row>
    <row r="12" spans="1:10" ht="14.25" customHeight="1" thickBot="1">
      <c r="A12" s="93"/>
      <c r="B12" s="93"/>
      <c r="C12" s="102" t="s">
        <v>32</v>
      </c>
      <c r="D12" s="307"/>
      <c r="E12" s="308"/>
      <c r="F12" s="308"/>
      <c r="G12" s="309"/>
      <c r="H12" s="309"/>
      <c r="I12" s="309"/>
      <c r="J12" s="309"/>
    </row>
    <row r="13" spans="1:10" ht="34.5" customHeight="1" thickBot="1">
      <c r="A13" s="93"/>
      <c r="B13" s="93"/>
      <c r="C13" s="310" t="s">
        <v>47</v>
      </c>
      <c r="D13" s="311"/>
      <c r="E13" s="103" t="s">
        <v>4</v>
      </c>
      <c r="F13" s="104" t="s">
        <v>22</v>
      </c>
      <c r="G13" s="105" t="s">
        <v>8</v>
      </c>
      <c r="H13" s="106" t="s">
        <v>10</v>
      </c>
      <c r="I13" s="105" t="s">
        <v>8</v>
      </c>
      <c r="J13" s="106" t="s">
        <v>10</v>
      </c>
    </row>
    <row r="14" spans="1:14" ht="16.5" thickBot="1">
      <c r="A14" s="93"/>
      <c r="B14" s="93"/>
      <c r="C14" s="310"/>
      <c r="D14" s="311"/>
      <c r="E14" s="107">
        <v>50</v>
      </c>
      <c r="F14" s="108">
        <v>3.8</v>
      </c>
      <c r="G14" s="109">
        <v>795</v>
      </c>
      <c r="H14" s="110">
        <f aca="true" t="shared" si="0" ref="H14:H19">G14*1.2</f>
        <v>954</v>
      </c>
      <c r="I14" s="111">
        <v>743</v>
      </c>
      <c r="J14" s="112">
        <f aca="true" t="shared" si="1" ref="J14:J19">I14*1.2</f>
        <v>891.6</v>
      </c>
      <c r="K14" s="90">
        <v>691</v>
      </c>
      <c r="L14" s="113">
        <f>G14/K14</f>
        <v>1.150506512301013</v>
      </c>
      <c r="M14" s="90">
        <v>646</v>
      </c>
      <c r="N14" s="113">
        <f>I14/M14</f>
        <v>1.1501547987616099</v>
      </c>
    </row>
    <row r="15" spans="1:14" ht="16.5" thickBot="1">
      <c r="A15" s="93"/>
      <c r="B15" s="93"/>
      <c r="C15" s="310"/>
      <c r="D15" s="311"/>
      <c r="E15" s="114">
        <v>80</v>
      </c>
      <c r="F15" s="115">
        <v>4.4</v>
      </c>
      <c r="G15" s="116">
        <v>1002</v>
      </c>
      <c r="H15" s="117">
        <f t="shared" si="0"/>
        <v>1202.3999999999999</v>
      </c>
      <c r="I15" s="118">
        <v>936</v>
      </c>
      <c r="J15" s="119">
        <f t="shared" si="1"/>
        <v>1123.2</v>
      </c>
      <c r="K15" s="90">
        <v>871</v>
      </c>
      <c r="L15" s="113">
        <f aca="true" t="shared" si="2" ref="L15:L59">G15/K15</f>
        <v>1.1504018369690012</v>
      </c>
      <c r="M15" s="90">
        <v>814</v>
      </c>
      <c r="N15" s="113">
        <f aca="true" t="shared" si="3" ref="N15:N55">I15/M15</f>
        <v>1.1498771498771498</v>
      </c>
    </row>
    <row r="16" spans="1:14" ht="15.75" customHeight="1" thickBot="1">
      <c r="A16" s="93"/>
      <c r="B16" s="93"/>
      <c r="C16" s="310"/>
      <c r="D16" s="311"/>
      <c r="E16" s="120">
        <v>100</v>
      </c>
      <c r="F16" s="121">
        <v>6</v>
      </c>
      <c r="G16" s="116">
        <v>1226</v>
      </c>
      <c r="H16" s="117">
        <f t="shared" si="0"/>
        <v>1471.2</v>
      </c>
      <c r="I16" s="118">
        <v>1147</v>
      </c>
      <c r="J16" s="119">
        <f t="shared" si="1"/>
        <v>1376.3999999999999</v>
      </c>
      <c r="K16" s="90">
        <v>1066</v>
      </c>
      <c r="L16" s="113">
        <f t="shared" si="2"/>
        <v>1.150093808630394</v>
      </c>
      <c r="M16" s="90">
        <v>997</v>
      </c>
      <c r="N16" s="113">
        <f t="shared" si="3"/>
        <v>1.1504513540621866</v>
      </c>
    </row>
    <row r="17" spans="1:14" ht="16.5" customHeight="1" thickBot="1">
      <c r="A17" s="93"/>
      <c r="B17" s="93"/>
      <c r="C17" s="310"/>
      <c r="D17" s="311"/>
      <c r="E17" s="120">
        <v>150</v>
      </c>
      <c r="F17" s="121">
        <v>10</v>
      </c>
      <c r="G17" s="116">
        <v>2208</v>
      </c>
      <c r="H17" s="117">
        <f t="shared" si="0"/>
        <v>2649.6</v>
      </c>
      <c r="I17" s="118">
        <v>2063</v>
      </c>
      <c r="J17" s="119">
        <f t="shared" si="1"/>
        <v>2475.6</v>
      </c>
      <c r="K17" s="90">
        <v>1920</v>
      </c>
      <c r="L17" s="113">
        <f t="shared" si="2"/>
        <v>1.15</v>
      </c>
      <c r="M17" s="90">
        <v>1794</v>
      </c>
      <c r="N17" s="113">
        <f t="shared" si="3"/>
        <v>1.149944258639911</v>
      </c>
    </row>
    <row r="18" spans="1:14" ht="16.5" customHeight="1" thickBot="1">
      <c r="A18" s="93"/>
      <c r="B18" s="93"/>
      <c r="C18" s="310"/>
      <c r="D18" s="311"/>
      <c r="E18" s="122" t="s">
        <v>23</v>
      </c>
      <c r="F18" s="115">
        <v>14.3</v>
      </c>
      <c r="G18" s="116">
        <v>3881</v>
      </c>
      <c r="H18" s="117">
        <f t="shared" si="0"/>
        <v>4657.2</v>
      </c>
      <c r="I18" s="118">
        <v>3627</v>
      </c>
      <c r="J18" s="119">
        <f t="shared" si="1"/>
        <v>4352.4</v>
      </c>
      <c r="K18" s="90">
        <v>3375</v>
      </c>
      <c r="L18" s="113">
        <f t="shared" si="2"/>
        <v>1.149925925925926</v>
      </c>
      <c r="M18" s="90">
        <v>3154</v>
      </c>
      <c r="N18" s="113">
        <f t="shared" si="3"/>
        <v>1.1499682942295497</v>
      </c>
    </row>
    <row r="19" spans="1:14" ht="16.5" customHeight="1" thickBot="1">
      <c r="A19" s="93"/>
      <c r="B19" s="93"/>
      <c r="C19" s="310"/>
      <c r="D19" s="311"/>
      <c r="E19" s="123" t="s">
        <v>24</v>
      </c>
      <c r="F19" s="124">
        <v>26</v>
      </c>
      <c r="G19" s="125">
        <v>7085</v>
      </c>
      <c r="H19" s="126">
        <f t="shared" si="0"/>
        <v>8502</v>
      </c>
      <c r="I19" s="127">
        <v>6622</v>
      </c>
      <c r="J19" s="128">
        <f t="shared" si="1"/>
        <v>7946.4</v>
      </c>
      <c r="K19" s="90">
        <v>6161</v>
      </c>
      <c r="L19" s="113">
        <f t="shared" si="2"/>
        <v>1.1499756533030352</v>
      </c>
      <c r="M19" s="90">
        <v>5758</v>
      </c>
      <c r="N19" s="113">
        <f t="shared" si="3"/>
        <v>1.1500521014241056</v>
      </c>
    </row>
    <row r="20" spans="3:14" ht="12.75" customHeight="1" hidden="1">
      <c r="C20" s="129"/>
      <c r="D20" s="130"/>
      <c r="E20" s="131"/>
      <c r="F20" s="130"/>
      <c r="G20" s="130"/>
      <c r="H20" s="130"/>
      <c r="I20" s="130"/>
      <c r="J20" s="132"/>
      <c r="L20" s="113" t="e">
        <f t="shared" si="2"/>
        <v>#DIV/0!</v>
      </c>
      <c r="N20" s="113" t="e">
        <f t="shared" si="3"/>
        <v>#DIV/0!</v>
      </c>
    </row>
    <row r="21" spans="3:14" ht="12.75" customHeight="1" hidden="1">
      <c r="C21" s="129"/>
      <c r="D21" s="130"/>
      <c r="E21" s="131"/>
      <c r="F21" s="130"/>
      <c r="G21" s="130"/>
      <c r="H21" s="130"/>
      <c r="I21" s="130"/>
      <c r="J21" s="132"/>
      <c r="L21" s="113" t="e">
        <f t="shared" si="2"/>
        <v>#DIV/0!</v>
      </c>
      <c r="N21" s="113" t="e">
        <f t="shared" si="3"/>
        <v>#DIV/0!</v>
      </c>
    </row>
    <row r="22" spans="3:14" ht="12.75" customHeight="1" hidden="1">
      <c r="C22" s="129"/>
      <c r="D22" s="130"/>
      <c r="E22" s="131"/>
      <c r="F22" s="130"/>
      <c r="G22" s="130"/>
      <c r="H22" s="130"/>
      <c r="I22" s="130"/>
      <c r="J22" s="132"/>
      <c r="L22" s="113" t="e">
        <f t="shared" si="2"/>
        <v>#DIV/0!</v>
      </c>
      <c r="N22" s="113" t="e">
        <f t="shared" si="3"/>
        <v>#DIV/0!</v>
      </c>
    </row>
    <row r="23" spans="3:14" ht="12.75" customHeight="1" hidden="1">
      <c r="C23" s="129"/>
      <c r="D23" s="130"/>
      <c r="E23" s="131"/>
      <c r="F23" s="130"/>
      <c r="G23" s="130"/>
      <c r="H23" s="130"/>
      <c r="I23" s="130"/>
      <c r="J23" s="132"/>
      <c r="L23" s="113" t="e">
        <f t="shared" si="2"/>
        <v>#DIV/0!</v>
      </c>
      <c r="N23" s="113" t="e">
        <f t="shared" si="3"/>
        <v>#DIV/0!</v>
      </c>
    </row>
    <row r="24" spans="3:14" ht="12.75" customHeight="1" hidden="1">
      <c r="C24" s="129"/>
      <c r="D24" s="130"/>
      <c r="E24" s="131"/>
      <c r="F24" s="130"/>
      <c r="G24" s="130"/>
      <c r="H24" s="130"/>
      <c r="I24" s="130"/>
      <c r="J24" s="132"/>
      <c r="L24" s="113" t="e">
        <f t="shared" si="2"/>
        <v>#DIV/0!</v>
      </c>
      <c r="N24" s="113" t="e">
        <f t="shared" si="3"/>
        <v>#DIV/0!</v>
      </c>
    </row>
    <row r="25" spans="3:14" ht="12.75" customHeight="1" hidden="1">
      <c r="C25" s="129"/>
      <c r="D25" s="130"/>
      <c r="E25" s="131"/>
      <c r="F25" s="130"/>
      <c r="G25" s="130"/>
      <c r="H25" s="130"/>
      <c r="I25" s="130"/>
      <c r="J25" s="132"/>
      <c r="L25" s="113" t="e">
        <f t="shared" si="2"/>
        <v>#DIV/0!</v>
      </c>
      <c r="N25" s="113" t="e">
        <f t="shared" si="3"/>
        <v>#DIV/0!</v>
      </c>
    </row>
    <row r="26" spans="3:14" ht="12.75" customHeight="1" hidden="1">
      <c r="C26" s="129"/>
      <c r="D26" s="130"/>
      <c r="E26" s="131"/>
      <c r="F26" s="130"/>
      <c r="G26" s="130"/>
      <c r="H26" s="130"/>
      <c r="I26" s="130"/>
      <c r="J26" s="132"/>
      <c r="L26" s="113" t="e">
        <f t="shared" si="2"/>
        <v>#DIV/0!</v>
      </c>
      <c r="N26" s="113" t="e">
        <f t="shared" si="3"/>
        <v>#DIV/0!</v>
      </c>
    </row>
    <row r="27" spans="3:14" ht="12.75" customHeight="1" hidden="1">
      <c r="C27" s="129"/>
      <c r="D27" s="130"/>
      <c r="E27" s="131"/>
      <c r="F27" s="130"/>
      <c r="G27" s="130"/>
      <c r="H27" s="130"/>
      <c r="I27" s="130"/>
      <c r="J27" s="132"/>
      <c r="L27" s="113" t="e">
        <f t="shared" si="2"/>
        <v>#DIV/0!</v>
      </c>
      <c r="N27" s="113" t="e">
        <f t="shared" si="3"/>
        <v>#DIV/0!</v>
      </c>
    </row>
    <row r="28" spans="3:14" ht="12.75" customHeight="1" hidden="1">
      <c r="C28" s="129"/>
      <c r="D28" s="130"/>
      <c r="E28" s="131"/>
      <c r="F28" s="130"/>
      <c r="G28" s="130"/>
      <c r="H28" s="130"/>
      <c r="I28" s="130"/>
      <c r="J28" s="132"/>
      <c r="L28" s="113" t="e">
        <f t="shared" si="2"/>
        <v>#DIV/0!</v>
      </c>
      <c r="N28" s="113" t="e">
        <f t="shared" si="3"/>
        <v>#DIV/0!</v>
      </c>
    </row>
    <row r="29" spans="3:14" ht="12.75" customHeight="1" hidden="1" thickBot="1">
      <c r="C29" s="129"/>
      <c r="D29" s="130"/>
      <c r="E29" s="131"/>
      <c r="F29" s="130"/>
      <c r="G29" s="130"/>
      <c r="H29" s="130"/>
      <c r="I29" s="130"/>
      <c r="J29" s="132"/>
      <c r="L29" s="113" t="e">
        <f t="shared" si="2"/>
        <v>#DIV/0!</v>
      </c>
      <c r="N29" s="113" t="e">
        <f t="shared" si="3"/>
        <v>#DIV/0!</v>
      </c>
    </row>
    <row r="30" spans="3:14" ht="12.75" customHeight="1" hidden="1" thickBot="1">
      <c r="C30" s="133"/>
      <c r="D30" s="134"/>
      <c r="E30" s="312"/>
      <c r="F30" s="312"/>
      <c r="G30" s="312"/>
      <c r="H30" s="312"/>
      <c r="I30" s="312"/>
      <c r="J30" s="312"/>
      <c r="L30" s="113" t="e">
        <f t="shared" si="2"/>
        <v>#DIV/0!</v>
      </c>
      <c r="N30" s="113" t="e">
        <f t="shared" si="3"/>
        <v>#DIV/0!</v>
      </c>
    </row>
    <row r="31" spans="3:14" ht="15.75" customHeight="1">
      <c r="C31" s="313" t="s">
        <v>48</v>
      </c>
      <c r="D31" s="314"/>
      <c r="E31" s="135">
        <v>50</v>
      </c>
      <c r="F31" s="136">
        <v>3.4</v>
      </c>
      <c r="G31" s="137">
        <v>795</v>
      </c>
      <c r="H31" s="110">
        <f aca="true" t="shared" si="4" ref="H31:H37">G31*1.2</f>
        <v>954</v>
      </c>
      <c r="I31" s="138">
        <v>743</v>
      </c>
      <c r="J31" s="139">
        <f aca="true" t="shared" si="5" ref="J31:J37">I31*1.2</f>
        <v>891.6</v>
      </c>
      <c r="K31" s="90">
        <v>691</v>
      </c>
      <c r="L31" s="113">
        <f t="shared" si="2"/>
        <v>1.150506512301013</v>
      </c>
      <c r="M31" s="90">
        <v>646</v>
      </c>
      <c r="N31" s="113">
        <f t="shared" si="3"/>
        <v>1.1501547987616099</v>
      </c>
    </row>
    <row r="32" spans="3:14" ht="15" customHeight="1">
      <c r="C32" s="314"/>
      <c r="D32" s="314"/>
      <c r="E32" s="140">
        <v>80</v>
      </c>
      <c r="F32" s="141">
        <v>4</v>
      </c>
      <c r="G32" s="142">
        <v>1002</v>
      </c>
      <c r="H32" s="117">
        <f t="shared" si="4"/>
        <v>1202.3999999999999</v>
      </c>
      <c r="I32" s="118">
        <v>936</v>
      </c>
      <c r="J32" s="119">
        <f t="shared" si="5"/>
        <v>1123.2</v>
      </c>
      <c r="K32" s="90">
        <v>871</v>
      </c>
      <c r="L32" s="113">
        <f t="shared" si="2"/>
        <v>1.1504018369690012</v>
      </c>
      <c r="M32" s="90">
        <v>814</v>
      </c>
      <c r="N32" s="113">
        <f t="shared" si="3"/>
        <v>1.1498771498771498</v>
      </c>
    </row>
    <row r="33" spans="3:14" ht="15.75" customHeight="1">
      <c r="C33" s="314"/>
      <c r="D33" s="314"/>
      <c r="E33" s="140">
        <v>100</v>
      </c>
      <c r="F33" s="143">
        <v>5.4</v>
      </c>
      <c r="G33" s="142">
        <v>1226</v>
      </c>
      <c r="H33" s="117">
        <f t="shared" si="4"/>
        <v>1471.2</v>
      </c>
      <c r="I33" s="118">
        <v>1147</v>
      </c>
      <c r="J33" s="119">
        <f t="shared" si="5"/>
        <v>1376.3999999999999</v>
      </c>
      <c r="K33" s="90">
        <v>1066</v>
      </c>
      <c r="L33" s="113">
        <f t="shared" si="2"/>
        <v>1.150093808630394</v>
      </c>
      <c r="M33" s="90">
        <v>997</v>
      </c>
      <c r="N33" s="113">
        <f t="shared" si="3"/>
        <v>1.1504513540621866</v>
      </c>
    </row>
    <row r="34" spans="3:14" ht="12" customHeight="1">
      <c r="C34" s="314"/>
      <c r="D34" s="314"/>
      <c r="E34" s="140">
        <v>150</v>
      </c>
      <c r="F34" s="143">
        <v>9.4</v>
      </c>
      <c r="G34" s="142">
        <v>2208</v>
      </c>
      <c r="H34" s="117">
        <f t="shared" si="4"/>
        <v>2649.6</v>
      </c>
      <c r="I34" s="118">
        <v>2063</v>
      </c>
      <c r="J34" s="119">
        <f t="shared" si="5"/>
        <v>2475.6</v>
      </c>
      <c r="K34" s="90">
        <v>1920</v>
      </c>
      <c r="L34" s="113">
        <f t="shared" si="2"/>
        <v>1.15</v>
      </c>
      <c r="M34" s="90">
        <v>1794</v>
      </c>
      <c r="N34" s="113">
        <f t="shared" si="3"/>
        <v>1.149944258639911</v>
      </c>
    </row>
    <row r="35" spans="3:14" ht="15.75" customHeight="1">
      <c r="C35" s="314"/>
      <c r="D35" s="314"/>
      <c r="E35" s="144" t="s">
        <v>23</v>
      </c>
      <c r="F35" s="141">
        <v>13</v>
      </c>
      <c r="G35" s="142">
        <v>3881</v>
      </c>
      <c r="H35" s="117">
        <f t="shared" si="4"/>
        <v>4657.2</v>
      </c>
      <c r="I35" s="118">
        <v>3627</v>
      </c>
      <c r="J35" s="119">
        <f t="shared" si="5"/>
        <v>4352.4</v>
      </c>
      <c r="K35" s="90">
        <v>3375</v>
      </c>
      <c r="L35" s="113">
        <f t="shared" si="2"/>
        <v>1.149925925925926</v>
      </c>
      <c r="M35" s="90">
        <v>3154</v>
      </c>
      <c r="N35" s="113">
        <f t="shared" si="3"/>
        <v>1.1499682942295497</v>
      </c>
    </row>
    <row r="36" spans="3:14" ht="15.75" customHeight="1" thickBot="1">
      <c r="C36" s="314"/>
      <c r="D36" s="314"/>
      <c r="E36" s="144" t="s">
        <v>24</v>
      </c>
      <c r="F36" s="328">
        <v>24</v>
      </c>
      <c r="G36" s="145">
        <v>7085</v>
      </c>
      <c r="H36" s="146">
        <f>G36*1.2</f>
        <v>8502</v>
      </c>
      <c r="I36" s="127">
        <v>6622</v>
      </c>
      <c r="J36" s="128">
        <f>I36*1.2</f>
        <v>7946.4</v>
      </c>
      <c r="L36" s="113"/>
      <c r="N36" s="113"/>
    </row>
    <row r="37" spans="3:14" ht="19.5" customHeight="1" thickBot="1">
      <c r="C37" s="314"/>
      <c r="D37" s="314"/>
      <c r="E37" s="144" t="s">
        <v>49</v>
      </c>
      <c r="F37" s="141"/>
      <c r="G37" s="329" t="s">
        <v>53</v>
      </c>
      <c r="H37" s="325"/>
      <c r="I37" s="325"/>
      <c r="J37" s="326"/>
      <c r="K37" s="90">
        <v>6161</v>
      </c>
      <c r="L37" s="113" t="e">
        <f t="shared" si="2"/>
        <v>#VALUE!</v>
      </c>
      <c r="M37" s="90">
        <v>5758</v>
      </c>
      <c r="N37" s="113">
        <f t="shared" si="3"/>
        <v>0</v>
      </c>
    </row>
    <row r="38" spans="1:14" ht="0.75" customHeight="1" thickBot="1">
      <c r="A38" s="147"/>
      <c r="B38" s="147"/>
      <c r="C38" s="148"/>
      <c r="D38" s="148"/>
      <c r="E38" s="149"/>
      <c r="F38" s="150"/>
      <c r="G38" s="151"/>
      <c r="H38" s="152"/>
      <c r="I38" s="153"/>
      <c r="J38" s="149"/>
      <c r="L38" s="113" t="e">
        <f t="shared" si="2"/>
        <v>#DIV/0!</v>
      </c>
      <c r="N38" s="113" t="e">
        <f t="shared" si="3"/>
        <v>#DIV/0!</v>
      </c>
    </row>
    <row r="39" spans="1:14" ht="47.25" customHeight="1">
      <c r="A39" s="147"/>
      <c r="B39" s="147"/>
      <c r="C39" s="315" t="s">
        <v>50</v>
      </c>
      <c r="D39" s="316"/>
      <c r="E39" s="154" t="s">
        <v>30</v>
      </c>
      <c r="F39" s="155">
        <v>32</v>
      </c>
      <c r="G39" s="156">
        <v>11399</v>
      </c>
      <c r="H39" s="157">
        <f>G39*1.2</f>
        <v>13678.8</v>
      </c>
      <c r="I39" s="158">
        <v>10652</v>
      </c>
      <c r="J39" s="159">
        <f>I39*1.2</f>
        <v>12782.4</v>
      </c>
      <c r="K39" s="90">
        <v>9912</v>
      </c>
      <c r="L39" s="113">
        <f t="shared" si="2"/>
        <v>1.1500201775625505</v>
      </c>
      <c r="M39" s="90">
        <v>9263</v>
      </c>
      <c r="N39" s="113">
        <f t="shared" si="3"/>
        <v>1.1499514196264708</v>
      </c>
    </row>
    <row r="40" spans="1:14" ht="42" customHeight="1" thickBot="1">
      <c r="A40" s="147"/>
      <c r="B40" s="147"/>
      <c r="C40" s="317"/>
      <c r="D40" s="318"/>
      <c r="E40" s="160" t="s">
        <v>31</v>
      </c>
      <c r="F40" s="161">
        <v>40</v>
      </c>
      <c r="G40" s="162">
        <v>16619</v>
      </c>
      <c r="H40" s="163">
        <f>G40*1.2</f>
        <v>19942.8</v>
      </c>
      <c r="I40" s="164">
        <v>15532</v>
      </c>
      <c r="J40" s="165">
        <f>I40*1.2</f>
        <v>18638.399999999998</v>
      </c>
      <c r="K40" s="90">
        <v>14451</v>
      </c>
      <c r="L40" s="113">
        <f t="shared" si="2"/>
        <v>1.150024219777178</v>
      </c>
      <c r="M40" s="90">
        <v>13506</v>
      </c>
      <c r="N40" s="113">
        <f t="shared" si="3"/>
        <v>1.1500074041166888</v>
      </c>
    </row>
    <row r="41" spans="1:14" ht="18.75" customHeight="1" thickBot="1">
      <c r="A41" s="147"/>
      <c r="B41" s="147"/>
      <c r="C41" s="97"/>
      <c r="D41" s="98"/>
      <c r="E41" s="99"/>
      <c r="F41" s="98"/>
      <c r="G41" s="319" t="s">
        <v>0</v>
      </c>
      <c r="H41" s="319"/>
      <c r="I41" s="320"/>
      <c r="J41" s="320"/>
      <c r="L41" s="113"/>
      <c r="N41" s="113"/>
    </row>
    <row r="42" spans="1:14" ht="15" customHeight="1" thickBot="1">
      <c r="A42" s="147"/>
      <c r="B42" s="147"/>
      <c r="C42" s="301" t="s">
        <v>3</v>
      </c>
      <c r="D42" s="301"/>
      <c r="E42" s="302" t="s">
        <v>4</v>
      </c>
      <c r="F42" s="303" t="s">
        <v>19</v>
      </c>
      <c r="G42" s="305" t="s">
        <v>35</v>
      </c>
      <c r="H42" s="305"/>
      <c r="I42" s="305" t="s">
        <v>36</v>
      </c>
      <c r="J42" s="305"/>
      <c r="L42" s="113"/>
      <c r="N42" s="113"/>
    </row>
    <row r="43" spans="1:14" ht="15.75" customHeight="1" thickBot="1">
      <c r="A43" s="147"/>
      <c r="B43" s="147"/>
      <c r="C43" s="301"/>
      <c r="D43" s="301"/>
      <c r="E43" s="302"/>
      <c r="F43" s="303"/>
      <c r="G43" s="306" t="s">
        <v>6</v>
      </c>
      <c r="H43" s="306"/>
      <c r="I43" s="306" t="s">
        <v>7</v>
      </c>
      <c r="J43" s="306"/>
      <c r="L43" s="113"/>
      <c r="N43" s="113"/>
    </row>
    <row r="44" spans="1:14" ht="31.5" customHeight="1" thickBot="1">
      <c r="A44" s="147"/>
      <c r="B44" s="147"/>
      <c r="C44" s="301"/>
      <c r="D44" s="301"/>
      <c r="E44" s="302"/>
      <c r="F44" s="304"/>
      <c r="G44" s="105" t="s">
        <v>8</v>
      </c>
      <c r="H44" s="166" t="s">
        <v>10</v>
      </c>
      <c r="I44" s="105" t="s">
        <v>8</v>
      </c>
      <c r="J44" s="106" t="s">
        <v>10</v>
      </c>
      <c r="L44" s="113"/>
      <c r="N44" s="113"/>
    </row>
    <row r="45" spans="1:14" ht="17.25" customHeight="1" thickBot="1">
      <c r="A45" s="147"/>
      <c r="B45" s="147"/>
      <c r="C45" s="276" t="s">
        <v>33</v>
      </c>
      <c r="D45" s="277"/>
      <c r="E45" s="277"/>
      <c r="F45" s="277"/>
      <c r="G45" s="277"/>
      <c r="H45" s="277"/>
      <c r="I45" s="277"/>
      <c r="J45" s="278"/>
      <c r="L45" s="113"/>
      <c r="N45" s="113"/>
    </row>
    <row r="46" spans="1:14" ht="16.5" customHeight="1">
      <c r="A46" s="147"/>
      <c r="B46" s="147"/>
      <c r="C46" s="279" t="s">
        <v>51</v>
      </c>
      <c r="D46" s="280"/>
      <c r="E46" s="167">
        <v>50</v>
      </c>
      <c r="F46" s="168">
        <v>9</v>
      </c>
      <c r="G46" s="156">
        <v>1696</v>
      </c>
      <c r="H46" s="157">
        <f aca="true" t="shared" si="6" ref="H46:H55">G46*1.2</f>
        <v>2035.1999999999998</v>
      </c>
      <c r="I46" s="158">
        <v>1585</v>
      </c>
      <c r="J46" s="159">
        <f aca="true" t="shared" si="7" ref="J46:J55">I46*1.2</f>
        <v>1902</v>
      </c>
      <c r="K46" s="90">
        <v>1542</v>
      </c>
      <c r="L46" s="113">
        <f t="shared" si="2"/>
        <v>1.0998702983138782</v>
      </c>
      <c r="M46" s="90">
        <v>1441</v>
      </c>
      <c r="N46" s="113">
        <f t="shared" si="3"/>
        <v>1.0999306037473977</v>
      </c>
    </row>
    <row r="47" spans="1:14" ht="18" customHeight="1">
      <c r="A47" s="147"/>
      <c r="B47" s="147"/>
      <c r="C47" s="281"/>
      <c r="D47" s="282"/>
      <c r="E47" s="170">
        <v>65</v>
      </c>
      <c r="F47" s="171">
        <v>13</v>
      </c>
      <c r="G47" s="172">
        <v>1946</v>
      </c>
      <c r="H47" s="173">
        <f t="shared" si="6"/>
        <v>2335.2</v>
      </c>
      <c r="I47" s="174">
        <v>1818</v>
      </c>
      <c r="J47" s="175">
        <f t="shared" si="7"/>
        <v>2181.6</v>
      </c>
      <c r="K47" s="90">
        <v>1769</v>
      </c>
      <c r="L47" s="113">
        <f t="shared" si="2"/>
        <v>1.1000565291124929</v>
      </c>
      <c r="M47" s="90">
        <v>1653</v>
      </c>
      <c r="N47" s="113">
        <f t="shared" si="3"/>
        <v>1.0998185117967332</v>
      </c>
    </row>
    <row r="48" spans="1:14" ht="16.5" customHeight="1">
      <c r="A48" s="147"/>
      <c r="B48" s="147"/>
      <c r="C48" s="281"/>
      <c r="D48" s="282"/>
      <c r="E48" s="170">
        <v>80</v>
      </c>
      <c r="F48" s="171">
        <v>17</v>
      </c>
      <c r="G48" s="172">
        <v>2560</v>
      </c>
      <c r="H48" s="173">
        <f t="shared" si="6"/>
        <v>3072</v>
      </c>
      <c r="I48" s="174">
        <v>2393</v>
      </c>
      <c r="J48" s="175">
        <f t="shared" si="7"/>
        <v>2871.6</v>
      </c>
      <c r="K48" s="90">
        <v>2327</v>
      </c>
      <c r="L48" s="113">
        <f t="shared" si="2"/>
        <v>1.1001289213579717</v>
      </c>
      <c r="M48" s="90">
        <v>2175</v>
      </c>
      <c r="N48" s="113">
        <f t="shared" si="3"/>
        <v>1.1002298850574712</v>
      </c>
    </row>
    <row r="49" spans="1:14" ht="16.5" customHeight="1">
      <c r="A49" s="147"/>
      <c r="B49" s="147"/>
      <c r="C49" s="281"/>
      <c r="D49" s="282"/>
      <c r="E49" s="170">
        <v>100</v>
      </c>
      <c r="F49" s="171">
        <v>25</v>
      </c>
      <c r="G49" s="172">
        <v>3583</v>
      </c>
      <c r="H49" s="173">
        <f t="shared" si="6"/>
        <v>4299.599999999999</v>
      </c>
      <c r="I49" s="174">
        <v>3348</v>
      </c>
      <c r="J49" s="175">
        <f t="shared" si="7"/>
        <v>4017.6</v>
      </c>
      <c r="K49" s="90">
        <v>3257</v>
      </c>
      <c r="L49" s="113">
        <f t="shared" si="2"/>
        <v>1.1000921093030396</v>
      </c>
      <c r="M49" s="90">
        <v>3044</v>
      </c>
      <c r="N49" s="113">
        <f t="shared" si="3"/>
        <v>1.0998685939553219</v>
      </c>
    </row>
    <row r="50" spans="1:14" ht="19.5" customHeight="1" thickBot="1">
      <c r="A50" s="147"/>
      <c r="B50" s="147"/>
      <c r="C50" s="283"/>
      <c r="D50" s="284"/>
      <c r="E50" s="176">
        <v>150</v>
      </c>
      <c r="F50" s="177">
        <v>53</v>
      </c>
      <c r="G50" s="162">
        <v>6494</v>
      </c>
      <c r="H50" s="163">
        <f t="shared" si="6"/>
        <v>7792.799999999999</v>
      </c>
      <c r="I50" s="164">
        <v>6070</v>
      </c>
      <c r="J50" s="165">
        <f t="shared" si="7"/>
        <v>7284</v>
      </c>
      <c r="K50" s="90">
        <v>5904</v>
      </c>
      <c r="L50" s="113">
        <f t="shared" si="2"/>
        <v>1.0999322493224932</v>
      </c>
      <c r="M50" s="90">
        <v>5518</v>
      </c>
      <c r="N50" s="113">
        <f t="shared" si="3"/>
        <v>1.1000362450163104</v>
      </c>
    </row>
    <row r="51" spans="1:14" ht="19.5" customHeight="1">
      <c r="A51" s="147"/>
      <c r="B51" s="147"/>
      <c r="C51" s="279" t="s">
        <v>52</v>
      </c>
      <c r="D51" s="280"/>
      <c r="E51" s="167">
        <v>50</v>
      </c>
      <c r="F51" s="168">
        <v>8.8</v>
      </c>
      <c r="G51" s="156">
        <v>1532</v>
      </c>
      <c r="H51" s="157">
        <f t="shared" si="6"/>
        <v>1838.3999999999999</v>
      </c>
      <c r="I51" s="158">
        <v>1421</v>
      </c>
      <c r="J51" s="159">
        <f t="shared" si="7"/>
        <v>1705.2</v>
      </c>
      <c r="K51" s="90">
        <v>1393</v>
      </c>
      <c r="L51" s="113">
        <f t="shared" si="2"/>
        <v>1.0997846374730798</v>
      </c>
      <c r="M51" s="90">
        <v>1292</v>
      </c>
      <c r="N51" s="113">
        <f t="shared" si="3"/>
        <v>1.0998452012383901</v>
      </c>
    </row>
    <row r="52" spans="1:14" ht="19.5" customHeight="1">
      <c r="A52" s="147"/>
      <c r="B52" s="147"/>
      <c r="C52" s="281"/>
      <c r="D52" s="282"/>
      <c r="E52" s="170">
        <v>65</v>
      </c>
      <c r="F52" s="171">
        <v>12.8</v>
      </c>
      <c r="G52" s="172">
        <v>1780</v>
      </c>
      <c r="H52" s="173">
        <f t="shared" si="6"/>
        <v>2136</v>
      </c>
      <c r="I52" s="174">
        <v>1652</v>
      </c>
      <c r="J52" s="175">
        <f t="shared" si="7"/>
        <v>1982.3999999999999</v>
      </c>
      <c r="K52" s="90">
        <v>1618</v>
      </c>
      <c r="L52" s="113">
        <f t="shared" si="2"/>
        <v>1.1001236093943139</v>
      </c>
      <c r="M52" s="90">
        <v>1502</v>
      </c>
      <c r="N52" s="113">
        <f t="shared" si="3"/>
        <v>1.099866844207723</v>
      </c>
    </row>
    <row r="53" spans="1:14" ht="19.5" customHeight="1">
      <c r="A53" s="147"/>
      <c r="B53" s="147"/>
      <c r="C53" s="281"/>
      <c r="D53" s="282"/>
      <c r="E53" s="170">
        <v>80</v>
      </c>
      <c r="F53" s="171">
        <v>16.8</v>
      </c>
      <c r="G53" s="172">
        <v>2384</v>
      </c>
      <c r="H53" s="173">
        <f t="shared" si="6"/>
        <v>2860.7999999999997</v>
      </c>
      <c r="I53" s="174">
        <v>2217</v>
      </c>
      <c r="J53" s="175">
        <f t="shared" si="7"/>
        <v>2660.4</v>
      </c>
      <c r="K53" s="90">
        <v>2167</v>
      </c>
      <c r="L53" s="113">
        <f t="shared" si="2"/>
        <v>1.100138440239963</v>
      </c>
      <c r="M53" s="90">
        <v>2015</v>
      </c>
      <c r="N53" s="113">
        <f t="shared" si="3"/>
        <v>1.1002481389578165</v>
      </c>
    </row>
    <row r="54" spans="1:14" ht="19.5" customHeight="1">
      <c r="A54" s="147"/>
      <c r="B54" s="147"/>
      <c r="C54" s="281"/>
      <c r="D54" s="282"/>
      <c r="E54" s="170">
        <v>100</v>
      </c>
      <c r="F54" s="171">
        <v>23.7</v>
      </c>
      <c r="G54" s="172">
        <v>3367</v>
      </c>
      <c r="H54" s="173">
        <f t="shared" si="6"/>
        <v>4040.3999999999996</v>
      </c>
      <c r="I54" s="174">
        <v>3131</v>
      </c>
      <c r="J54" s="175">
        <f t="shared" si="7"/>
        <v>3757.2</v>
      </c>
      <c r="K54" s="90">
        <v>3061</v>
      </c>
      <c r="L54" s="113">
        <f t="shared" si="2"/>
        <v>1.0999673309376021</v>
      </c>
      <c r="M54" s="90">
        <v>2846</v>
      </c>
      <c r="N54" s="113">
        <f t="shared" si="3"/>
        <v>1.100140548137737</v>
      </c>
    </row>
    <row r="55" spans="1:14" ht="19.5" customHeight="1" thickBot="1">
      <c r="A55" s="147"/>
      <c r="B55" s="147"/>
      <c r="C55" s="283"/>
      <c r="D55" s="284"/>
      <c r="E55" s="176">
        <v>150</v>
      </c>
      <c r="F55" s="177">
        <v>49.6</v>
      </c>
      <c r="G55" s="162">
        <v>6279</v>
      </c>
      <c r="H55" s="163">
        <f t="shared" si="6"/>
        <v>7534.799999999999</v>
      </c>
      <c r="I55" s="178">
        <v>5853</v>
      </c>
      <c r="J55" s="179">
        <f t="shared" si="7"/>
        <v>7023.599999999999</v>
      </c>
      <c r="K55" s="90">
        <v>5708</v>
      </c>
      <c r="L55" s="113">
        <f t="shared" si="2"/>
        <v>1.1000350385423967</v>
      </c>
      <c r="M55" s="90">
        <v>5321</v>
      </c>
      <c r="N55" s="113">
        <f t="shared" si="3"/>
        <v>1.099981206540124</v>
      </c>
    </row>
    <row r="56" spans="1:12" ht="19.5" customHeight="1" thickBot="1">
      <c r="A56" s="147"/>
      <c r="B56" s="147"/>
      <c r="C56" s="169"/>
      <c r="D56" s="169"/>
      <c r="E56" s="180"/>
      <c r="F56" s="180"/>
      <c r="G56" s="181"/>
      <c r="H56" s="182"/>
      <c r="I56" s="183"/>
      <c r="J56" s="184"/>
      <c r="L56" s="113" t="e">
        <f t="shared" si="2"/>
        <v>#DIV/0!</v>
      </c>
    </row>
    <row r="57" spans="1:12" ht="18.75" customHeight="1" thickBot="1">
      <c r="A57" s="147"/>
      <c r="B57" s="147"/>
      <c r="C57" s="185"/>
      <c r="D57" s="169"/>
      <c r="E57" s="180"/>
      <c r="F57" s="186"/>
      <c r="G57" s="285" t="s">
        <v>8</v>
      </c>
      <c r="H57" s="286"/>
      <c r="I57" s="287" t="s">
        <v>10</v>
      </c>
      <c r="J57" s="288"/>
      <c r="L57" s="113" t="e">
        <f t="shared" si="2"/>
        <v>#VALUE!</v>
      </c>
    </row>
    <row r="58" spans="1:12" ht="16.5" customHeight="1" thickBot="1">
      <c r="A58" s="147"/>
      <c r="B58" s="147"/>
      <c r="C58" s="289" t="s">
        <v>25</v>
      </c>
      <c r="D58" s="290"/>
      <c r="E58" s="187" t="s">
        <v>26</v>
      </c>
      <c r="F58" s="188">
        <v>14</v>
      </c>
      <c r="G58" s="293">
        <v>2076</v>
      </c>
      <c r="H58" s="294"/>
      <c r="I58" s="295">
        <f>G58*1.2</f>
        <v>2491.2</v>
      </c>
      <c r="J58" s="296"/>
      <c r="K58" s="90">
        <v>1887</v>
      </c>
      <c r="L58" s="113">
        <f t="shared" si="2"/>
        <v>1.1001589825119238</v>
      </c>
    </row>
    <row r="59" spans="1:12" ht="18.75" customHeight="1" thickBot="1">
      <c r="A59" s="147"/>
      <c r="B59" s="147"/>
      <c r="C59" s="291"/>
      <c r="D59" s="292"/>
      <c r="E59" s="189" t="s">
        <v>27</v>
      </c>
      <c r="F59" s="190">
        <v>35</v>
      </c>
      <c r="G59" s="297">
        <v>3002</v>
      </c>
      <c r="H59" s="298"/>
      <c r="I59" s="299">
        <f>G59*1.2</f>
        <v>3602.4</v>
      </c>
      <c r="J59" s="300"/>
      <c r="K59" s="90">
        <v>2729</v>
      </c>
      <c r="L59" s="113">
        <f t="shared" si="2"/>
        <v>1.1000366434591426</v>
      </c>
    </row>
    <row r="60" spans="3:11" s="191" customFormat="1" ht="23.25" customHeight="1" thickBot="1">
      <c r="C60" s="273" t="s">
        <v>28</v>
      </c>
      <c r="D60" s="273"/>
      <c r="E60" s="273"/>
      <c r="F60" s="273"/>
      <c r="G60" s="273"/>
      <c r="H60" s="273"/>
      <c r="I60" s="273"/>
      <c r="J60" s="273"/>
      <c r="K60" s="192"/>
    </row>
    <row r="61" spans="3:10" ht="15.75" customHeight="1">
      <c r="C61" s="274" t="s">
        <v>45</v>
      </c>
      <c r="D61" s="274"/>
      <c r="E61" s="274"/>
      <c r="F61" s="274"/>
      <c r="G61" s="274"/>
      <c r="H61" s="274"/>
      <c r="I61" s="274"/>
      <c r="J61" s="274"/>
    </row>
    <row r="62" spans="3:10" ht="13.5" customHeight="1">
      <c r="C62" s="274" t="s">
        <v>46</v>
      </c>
      <c r="D62" s="274"/>
      <c r="E62" s="274"/>
      <c r="F62" s="274"/>
      <c r="G62" s="274"/>
      <c r="H62" s="274"/>
      <c r="I62" s="274"/>
      <c r="J62" s="274"/>
    </row>
    <row r="63" spans="3:10" ht="13.5" customHeight="1">
      <c r="C63" s="275" t="s">
        <v>29</v>
      </c>
      <c r="D63" s="275"/>
      <c r="E63" s="275"/>
      <c r="F63" s="275"/>
      <c r="G63" s="275"/>
      <c r="H63" s="275"/>
      <c r="I63" s="275"/>
      <c r="J63" s="275"/>
    </row>
    <row r="64" spans="3:10" ht="12.75">
      <c r="C64" s="275"/>
      <c r="D64" s="275"/>
      <c r="E64" s="275"/>
      <c r="F64" s="275"/>
      <c r="G64" s="275"/>
      <c r="H64" s="275"/>
      <c r="I64" s="275"/>
      <c r="J64" s="275"/>
    </row>
    <row r="65" spans="3:10" ht="7.5" customHeight="1">
      <c r="C65" s="275"/>
      <c r="D65" s="275"/>
      <c r="E65" s="275"/>
      <c r="F65" s="275"/>
      <c r="G65" s="275"/>
      <c r="H65" s="275"/>
      <c r="I65" s="275"/>
      <c r="J65" s="275"/>
    </row>
    <row r="66" ht="12.75">
      <c r="E66" s="90"/>
    </row>
  </sheetData>
  <sheetProtection selectLockedCells="1" selectUnlockedCells="1"/>
  <mergeCells count="37">
    <mergeCell ref="I6:J6"/>
    <mergeCell ref="G8:J8"/>
    <mergeCell ref="C9:D11"/>
    <mergeCell ref="E9:E11"/>
    <mergeCell ref="F9:F11"/>
    <mergeCell ref="G9:H9"/>
    <mergeCell ref="I9:J9"/>
    <mergeCell ref="G10:H10"/>
    <mergeCell ref="I10:J10"/>
    <mergeCell ref="I43:J43"/>
    <mergeCell ref="D12:J12"/>
    <mergeCell ref="C13:D19"/>
    <mergeCell ref="E30:J30"/>
    <mergeCell ref="C31:D37"/>
    <mergeCell ref="C39:D40"/>
    <mergeCell ref="G41:J41"/>
    <mergeCell ref="G37:J37"/>
    <mergeCell ref="G58:H58"/>
    <mergeCell ref="I58:J58"/>
    <mergeCell ref="G59:H59"/>
    <mergeCell ref="I59:J59"/>
    <mergeCell ref="C42:D44"/>
    <mergeCell ref="E42:E44"/>
    <mergeCell ref="F42:F44"/>
    <mergeCell ref="G42:H42"/>
    <mergeCell ref="I42:J42"/>
    <mergeCell ref="G43:H43"/>
    <mergeCell ref="C60:J60"/>
    <mergeCell ref="C61:J61"/>
    <mergeCell ref="C62:J62"/>
    <mergeCell ref="C63:J65"/>
    <mergeCell ref="C45:J45"/>
    <mergeCell ref="C46:D50"/>
    <mergeCell ref="C51:D55"/>
    <mergeCell ref="G57:H57"/>
    <mergeCell ref="I57:J57"/>
    <mergeCell ref="C58:D59"/>
  </mergeCells>
  <printOptions horizontalCentered="1"/>
  <pageMargins left="0.24027777777777778" right="0.27569444444444446" top="0.1701388888888889" bottom="0.19652777777777777" header="0.5118055555555555" footer="0.5118055555555555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2022-01-10T14:32:43Z</cp:lastPrinted>
  <dcterms:created xsi:type="dcterms:W3CDTF">2021-12-28T16:40:28Z</dcterms:created>
  <dcterms:modified xsi:type="dcterms:W3CDTF">2022-01-10T14:34:05Z</dcterms:modified>
  <cp:category/>
  <cp:version/>
  <cp:contentType/>
  <cp:contentStatus/>
</cp:coreProperties>
</file>